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pivotTables/pivotTable2.xml" ContentType="application/vnd.openxmlformats-officedocument.spreadsheetml.pivotTab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omments1.xml" ContentType="application/vnd.openxmlformats-officedocument.spreadsheetml.comments+xml"/>
  <Override PartName="/xl/pivotTables/pivotTable3.xml" ContentType="application/vnd.openxmlformats-officedocument.spreadsheetml.pivotTab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hidePivotFieldList="1" defaultThemeVersion="124226"/>
  <bookViews>
    <workbookView xWindow="360" yWindow="90" windowWidth="23820" windowHeight="11130" activeTab="3"/>
  </bookViews>
  <sheets>
    <sheet name="Overall Trend" sheetId="4" r:id="rId1"/>
    <sheet name="Neighborhood Chart" sheetId="8" r:id="rId2"/>
    <sheet name="Neighborhood Trends" sheetId="6" state="hidden" r:id="rId3"/>
    <sheet name="Neighborhood Trends Pivot" sheetId="5" r:id="rId4"/>
    <sheet name="Sheet1" sheetId="1" state="hidden" r:id="rId5"/>
    <sheet name="Sheet7" sheetId="7" state="hidden" r:id="rId6"/>
    <sheet name="Sheet3" sheetId="9" state="hidden" r:id="rId7"/>
  </sheets>
  <calcPr calcId="145621"/>
  <pivotCaches>
    <pivotCache cacheId="0" r:id="rId8"/>
    <pivotCache cacheId="3" r:id="rId9"/>
  </pivotCaches>
  <fileRecoveryPr repairLoad="1"/>
</workbook>
</file>

<file path=xl/calcChain.xml><?xml version="1.0" encoding="utf-8"?>
<calcChain xmlns="http://schemas.openxmlformats.org/spreadsheetml/2006/main">
  <c r="S65" i="6" l="1"/>
  <c r="T65" i="6" s="1"/>
  <c r="U65" i="6" s="1"/>
  <c r="Q65" i="6"/>
  <c r="R65" i="6" s="1"/>
  <c r="O47" i="6"/>
  <c r="P47" i="6" s="1"/>
  <c r="O64" i="6"/>
  <c r="P64" i="6" s="1"/>
  <c r="O75" i="6"/>
  <c r="S75" i="6" s="1"/>
  <c r="T75" i="6" s="1"/>
  <c r="U75" i="6" s="1"/>
  <c r="O10" i="6"/>
  <c r="P10" i="6" s="1"/>
  <c r="O66" i="6"/>
  <c r="P66" i="6" s="1"/>
  <c r="O63" i="6"/>
  <c r="P63" i="6" s="1"/>
  <c r="O42" i="6"/>
  <c r="S42" i="6" s="1"/>
  <c r="T42" i="6" s="1"/>
  <c r="U42" i="6" s="1"/>
  <c r="O69" i="6"/>
  <c r="P69" i="6" s="1"/>
  <c r="O18" i="6"/>
  <c r="P18" i="6" s="1"/>
  <c r="O6" i="6"/>
  <c r="P6" i="6" s="1"/>
  <c r="O21" i="6"/>
  <c r="S21" i="6" s="1"/>
  <c r="T21" i="6" s="1"/>
  <c r="U21" i="6" s="1"/>
  <c r="O50" i="6"/>
  <c r="P50" i="6" s="1"/>
  <c r="O28" i="6"/>
  <c r="P28" i="6" s="1"/>
  <c r="O20" i="6"/>
  <c r="P20" i="6" s="1"/>
  <c r="O78" i="6"/>
  <c r="S78" i="6" s="1"/>
  <c r="T78" i="6" s="1"/>
  <c r="U78" i="6" s="1"/>
  <c r="O77" i="6"/>
  <c r="P77" i="6" s="1"/>
  <c r="O34" i="6"/>
  <c r="P34" i="6" s="1"/>
  <c r="O46" i="6"/>
  <c r="P46" i="6" s="1"/>
  <c r="O54" i="6"/>
  <c r="Q54" i="6" s="1"/>
  <c r="R54" i="6" s="1"/>
  <c r="O51" i="6"/>
  <c r="P51" i="6" s="1"/>
  <c r="O49" i="6"/>
  <c r="P49" i="6" s="1"/>
  <c r="O5" i="6"/>
  <c r="P5" i="6" s="1"/>
  <c r="O8" i="6"/>
  <c r="S8" i="6" s="1"/>
  <c r="T8" i="6" s="1"/>
  <c r="U8" i="6" s="1"/>
  <c r="O29" i="6"/>
  <c r="P29" i="6" s="1"/>
  <c r="O26" i="6"/>
  <c r="P26" i="6" s="1"/>
  <c r="O67" i="6"/>
  <c r="P67" i="6" s="1"/>
  <c r="O3" i="6"/>
  <c r="S3" i="6" s="1"/>
  <c r="T3" i="6" s="1"/>
  <c r="U3" i="6" s="1"/>
  <c r="O25" i="6"/>
  <c r="P25" i="6" s="1"/>
  <c r="O48" i="6"/>
  <c r="P48" i="6" s="1"/>
  <c r="O17" i="6"/>
  <c r="P17" i="6" s="1"/>
  <c r="O9" i="6"/>
  <c r="S9" i="6" s="1"/>
  <c r="T9" i="6" s="1"/>
  <c r="U9" i="6" s="1"/>
  <c r="O70" i="6"/>
  <c r="P70" i="6" s="1"/>
  <c r="O56" i="6"/>
  <c r="P56" i="6" s="1"/>
  <c r="O15" i="6"/>
  <c r="P15" i="6" s="1"/>
  <c r="O30" i="6"/>
  <c r="S30" i="6" s="1"/>
  <c r="T30" i="6" s="1"/>
  <c r="U30" i="6" s="1"/>
  <c r="O4" i="6"/>
  <c r="P4" i="6" s="1"/>
  <c r="O32" i="6"/>
  <c r="P32" i="6" s="1"/>
  <c r="O36" i="6"/>
  <c r="P36" i="6" s="1"/>
  <c r="O14" i="6"/>
  <c r="S14" i="6" s="1"/>
  <c r="T14" i="6" s="1"/>
  <c r="U14" i="6" s="1"/>
  <c r="O22" i="6"/>
  <c r="P22" i="6" s="1"/>
  <c r="O43" i="6"/>
  <c r="P43" i="6" s="1"/>
  <c r="O57" i="6"/>
  <c r="P57" i="6" s="1"/>
  <c r="O37" i="6"/>
  <c r="Q37" i="6" s="1"/>
  <c r="R37" i="6" s="1"/>
  <c r="O23" i="6"/>
  <c r="P23" i="6" s="1"/>
  <c r="O31" i="6"/>
  <c r="P31" i="6" s="1"/>
  <c r="O38" i="6"/>
  <c r="P38" i="6" s="1"/>
  <c r="O68" i="6"/>
  <c r="Q68" i="6" s="1"/>
  <c r="R68" i="6" s="1"/>
  <c r="O40" i="6"/>
  <c r="P40" i="6" s="1"/>
  <c r="O35" i="6"/>
  <c r="P35" i="6" s="1"/>
  <c r="O7" i="6"/>
  <c r="P7" i="6" s="1"/>
  <c r="O71" i="6"/>
  <c r="S71" i="6" s="1"/>
  <c r="T71" i="6" s="1"/>
  <c r="U71" i="6" s="1"/>
  <c r="O73" i="6"/>
  <c r="P73" i="6" s="1"/>
  <c r="O61" i="6"/>
  <c r="P61" i="6" s="1"/>
  <c r="O16" i="6"/>
  <c r="P16" i="6" s="1"/>
  <c r="O52" i="6"/>
  <c r="Q52" i="6" s="1"/>
  <c r="R52" i="6" s="1"/>
  <c r="O27" i="6"/>
  <c r="P27" i="6" s="1"/>
  <c r="O55" i="6"/>
  <c r="P55" i="6" s="1"/>
  <c r="O19" i="6"/>
  <c r="P19" i="6" s="1"/>
  <c r="O44" i="6"/>
  <c r="S44" i="6" s="1"/>
  <c r="T44" i="6" s="1"/>
  <c r="U44" i="6" s="1"/>
  <c r="O13" i="6"/>
  <c r="P13" i="6" s="1"/>
  <c r="O60" i="6"/>
  <c r="P60" i="6" s="1"/>
  <c r="O12" i="6"/>
  <c r="P12" i="6" s="1"/>
  <c r="O62" i="6"/>
  <c r="S62" i="6" s="1"/>
  <c r="T62" i="6" s="1"/>
  <c r="U62" i="6" s="1"/>
  <c r="O33" i="6"/>
  <c r="P33" i="6" s="1"/>
  <c r="O53" i="6"/>
  <c r="P53" i="6" s="1"/>
  <c r="O45" i="6"/>
  <c r="P45" i="6" s="1"/>
  <c r="O24" i="6"/>
  <c r="S24" i="6" s="1"/>
  <c r="T24" i="6" s="1"/>
  <c r="U24" i="6" s="1"/>
  <c r="O79" i="6"/>
  <c r="P79" i="6" s="1"/>
  <c r="O74" i="6"/>
  <c r="P74" i="6" s="1"/>
  <c r="O59" i="6"/>
  <c r="P59" i="6" s="1"/>
  <c r="O76" i="6"/>
  <c r="S76" i="6" s="1"/>
  <c r="T76" i="6" s="1"/>
  <c r="U76" i="6" s="1"/>
  <c r="O41" i="6"/>
  <c r="P41" i="6" s="1"/>
  <c r="O39" i="6"/>
  <c r="P39" i="6" s="1"/>
  <c r="O72" i="6"/>
  <c r="P72" i="6" s="1"/>
  <c r="O58" i="6"/>
  <c r="S58" i="6" s="1"/>
  <c r="T58" i="6" s="1"/>
  <c r="U58" i="6" s="1"/>
  <c r="O11" i="6"/>
  <c r="P11" i="6" s="1"/>
  <c r="N6" i="5"/>
  <c r="N7" i="5"/>
  <c r="N8" i="5"/>
  <c r="N9" i="5"/>
  <c r="N10" i="5"/>
  <c r="N11" i="5"/>
  <c r="N12" i="5"/>
  <c r="N13" i="5"/>
  <c r="N14" i="5"/>
  <c r="N15" i="5"/>
  <c r="N16" i="5"/>
  <c r="N17" i="5"/>
  <c r="N18" i="5"/>
  <c r="N19" i="5"/>
  <c r="N20" i="5"/>
  <c r="N21" i="5"/>
  <c r="N22" i="5"/>
  <c r="N23" i="5"/>
  <c r="N24" i="5"/>
  <c r="N25" i="5"/>
  <c r="N26" i="5"/>
  <c r="N27" i="5"/>
  <c r="N28" i="5"/>
  <c r="N29" i="5"/>
  <c r="N30" i="5"/>
  <c r="N31" i="5"/>
  <c r="N32" i="5"/>
  <c r="N33" i="5"/>
  <c r="N34" i="5"/>
  <c r="N35" i="5"/>
  <c r="N36" i="5"/>
  <c r="N37" i="5"/>
  <c r="N38" i="5"/>
  <c r="N39" i="5"/>
  <c r="N40" i="5"/>
  <c r="N41" i="5"/>
  <c r="N42" i="5"/>
  <c r="N43" i="5"/>
  <c r="N44" i="5"/>
  <c r="N45" i="5"/>
  <c r="N46" i="5"/>
  <c r="N47" i="5"/>
  <c r="N48" i="5"/>
  <c r="N49" i="5"/>
  <c r="N50" i="5"/>
  <c r="N51" i="5"/>
  <c r="N52" i="5"/>
  <c r="N53" i="5"/>
  <c r="N54" i="5"/>
  <c r="N55" i="5"/>
  <c r="N56" i="5"/>
  <c r="N57" i="5"/>
  <c r="N58" i="5"/>
  <c r="N59" i="5"/>
  <c r="N60" i="5"/>
  <c r="N61" i="5"/>
  <c r="N62" i="5"/>
  <c r="N63" i="5"/>
  <c r="N64" i="5"/>
  <c r="N65" i="5"/>
  <c r="N66" i="5"/>
  <c r="N67" i="5"/>
  <c r="N68" i="5"/>
  <c r="N69" i="5"/>
  <c r="N70" i="5"/>
  <c r="N71" i="5"/>
  <c r="N72" i="5"/>
  <c r="N73" i="5"/>
  <c r="N74" i="5"/>
  <c r="N75" i="5"/>
  <c r="N76" i="5"/>
  <c r="N77" i="5"/>
  <c r="N78" i="5"/>
  <c r="N79" i="5"/>
  <c r="N80" i="5"/>
  <c r="N81" i="5"/>
  <c r="N82" i="5"/>
  <c r="N5" i="5"/>
  <c r="M6" i="5"/>
  <c r="M7" i="5"/>
  <c r="M8" i="5"/>
  <c r="M9" i="5"/>
  <c r="M10" i="5"/>
  <c r="M11" i="5"/>
  <c r="M12" i="5"/>
  <c r="M13" i="5"/>
  <c r="M14" i="5"/>
  <c r="M15" i="5"/>
  <c r="M16" i="5"/>
  <c r="M17" i="5"/>
  <c r="M18" i="5"/>
  <c r="M19" i="5"/>
  <c r="M20" i="5"/>
  <c r="M21" i="5"/>
  <c r="M22" i="5"/>
  <c r="M23" i="5"/>
  <c r="M24" i="5"/>
  <c r="M25" i="5"/>
  <c r="M26" i="5"/>
  <c r="M27" i="5"/>
  <c r="M28" i="5"/>
  <c r="M29" i="5"/>
  <c r="M30" i="5"/>
  <c r="M31" i="5"/>
  <c r="M32" i="5"/>
  <c r="M33" i="5"/>
  <c r="M34" i="5"/>
  <c r="M35" i="5"/>
  <c r="M36" i="5"/>
  <c r="M37" i="5"/>
  <c r="M38" i="5"/>
  <c r="M39" i="5"/>
  <c r="M40" i="5"/>
  <c r="M41" i="5"/>
  <c r="M42" i="5"/>
  <c r="M43" i="5"/>
  <c r="M44" i="5"/>
  <c r="M45" i="5"/>
  <c r="M46" i="5"/>
  <c r="M47" i="5"/>
  <c r="M48" i="5"/>
  <c r="M49" i="5"/>
  <c r="M50" i="5"/>
  <c r="M51" i="5"/>
  <c r="M52" i="5"/>
  <c r="M53" i="5"/>
  <c r="M54" i="5"/>
  <c r="M55" i="5"/>
  <c r="M56" i="5"/>
  <c r="M57" i="5"/>
  <c r="M58" i="5"/>
  <c r="M59" i="5"/>
  <c r="M60" i="5"/>
  <c r="M61" i="5"/>
  <c r="M62" i="5"/>
  <c r="M63" i="5"/>
  <c r="M64" i="5"/>
  <c r="M65" i="5"/>
  <c r="M66" i="5"/>
  <c r="M67" i="5"/>
  <c r="M68" i="5"/>
  <c r="M69" i="5"/>
  <c r="M70" i="5"/>
  <c r="M71" i="5"/>
  <c r="M72" i="5"/>
  <c r="M73" i="5"/>
  <c r="M74" i="5"/>
  <c r="M75" i="5"/>
  <c r="M76" i="5"/>
  <c r="M77" i="5"/>
  <c r="M78" i="5"/>
  <c r="M79" i="5"/>
  <c r="M80" i="5"/>
  <c r="M81" i="5"/>
  <c r="M82" i="5"/>
  <c r="M5" i="5"/>
  <c r="L6" i="5"/>
  <c r="L7" i="5"/>
  <c r="L8" i="5"/>
  <c r="L9" i="5"/>
  <c r="L10" i="5"/>
  <c r="L11" i="5"/>
  <c r="L12" i="5"/>
  <c r="L13" i="5"/>
  <c r="L14" i="5"/>
  <c r="L15" i="5"/>
  <c r="L16" i="5"/>
  <c r="L17" i="5"/>
  <c r="L18" i="5"/>
  <c r="L19" i="5"/>
  <c r="L20" i="5"/>
  <c r="L21" i="5"/>
  <c r="L22" i="5"/>
  <c r="L23" i="5"/>
  <c r="L24" i="5"/>
  <c r="L25" i="5"/>
  <c r="L26" i="5"/>
  <c r="L27" i="5"/>
  <c r="L28" i="5"/>
  <c r="L29" i="5"/>
  <c r="L30" i="5"/>
  <c r="L31" i="5"/>
  <c r="L32" i="5"/>
  <c r="L33" i="5"/>
  <c r="L34" i="5"/>
  <c r="L35" i="5"/>
  <c r="L36" i="5"/>
  <c r="L37" i="5"/>
  <c r="L38" i="5"/>
  <c r="L39" i="5"/>
  <c r="L40" i="5"/>
  <c r="L41" i="5"/>
  <c r="L42" i="5"/>
  <c r="L43" i="5"/>
  <c r="L44" i="5"/>
  <c r="L45" i="5"/>
  <c r="L46" i="5"/>
  <c r="L47" i="5"/>
  <c r="L48" i="5"/>
  <c r="L49" i="5"/>
  <c r="L50" i="5"/>
  <c r="L51" i="5"/>
  <c r="L52" i="5"/>
  <c r="L53" i="5"/>
  <c r="L54" i="5"/>
  <c r="L55" i="5"/>
  <c r="L56" i="5"/>
  <c r="L57" i="5"/>
  <c r="L58" i="5"/>
  <c r="L59" i="5"/>
  <c r="L60" i="5"/>
  <c r="L61" i="5"/>
  <c r="L62" i="5"/>
  <c r="L63" i="5"/>
  <c r="L64" i="5"/>
  <c r="L65" i="5"/>
  <c r="L66" i="5"/>
  <c r="L67" i="5"/>
  <c r="L68" i="5"/>
  <c r="L69" i="5"/>
  <c r="L70" i="5"/>
  <c r="L71" i="5"/>
  <c r="L72" i="5"/>
  <c r="L73" i="5"/>
  <c r="L74" i="5"/>
  <c r="L75" i="5"/>
  <c r="L76" i="5"/>
  <c r="L77" i="5"/>
  <c r="L78" i="5"/>
  <c r="L79" i="5"/>
  <c r="L80" i="5"/>
  <c r="L81" i="5"/>
  <c r="L82" i="5"/>
  <c r="L5" i="5"/>
  <c r="S79" i="6" l="1"/>
  <c r="T79" i="6" s="1"/>
  <c r="U79" i="6" s="1"/>
  <c r="S10" i="6"/>
  <c r="T10" i="6" s="1"/>
  <c r="U10" i="6" s="1"/>
  <c r="S61" i="6"/>
  <c r="T61" i="6" s="1"/>
  <c r="U61" i="6" s="1"/>
  <c r="S25" i="6"/>
  <c r="T25" i="6" s="1"/>
  <c r="U25" i="6" s="1"/>
  <c r="S70" i="6"/>
  <c r="T70" i="6" s="1"/>
  <c r="U70" i="6" s="1"/>
  <c r="S73" i="6"/>
  <c r="T73" i="6" s="1"/>
  <c r="U73" i="6" s="1"/>
  <c r="S35" i="6"/>
  <c r="T35" i="6" s="1"/>
  <c r="U35" i="6" s="1"/>
  <c r="S11" i="6"/>
  <c r="T11" i="6" s="1"/>
  <c r="U11" i="6" s="1"/>
  <c r="S52" i="6"/>
  <c r="T52" i="6" s="1"/>
  <c r="U52" i="6" s="1"/>
  <c r="S50" i="6"/>
  <c r="T50" i="6" s="1"/>
  <c r="U50" i="6" s="1"/>
  <c r="S26" i="6"/>
  <c r="T26" i="6" s="1"/>
  <c r="U26" i="6" s="1"/>
  <c r="S29" i="6"/>
  <c r="T29" i="6" s="1"/>
  <c r="U29" i="6" s="1"/>
  <c r="S48" i="6"/>
  <c r="T48" i="6" s="1"/>
  <c r="U48" i="6" s="1"/>
  <c r="S54" i="6"/>
  <c r="T54" i="6" s="1"/>
  <c r="U54" i="6" s="1"/>
  <c r="S68" i="6"/>
  <c r="T68" i="6" s="1"/>
  <c r="U68" i="6" s="1"/>
  <c r="S40" i="6"/>
  <c r="T40" i="6" s="1"/>
  <c r="U40" i="6" s="1"/>
  <c r="S56" i="6"/>
  <c r="T56" i="6" s="1"/>
  <c r="U56" i="6" s="1"/>
  <c r="S37" i="6"/>
  <c r="T37" i="6" s="1"/>
  <c r="U37" i="6" s="1"/>
  <c r="S16" i="6"/>
  <c r="T16" i="6" s="1"/>
  <c r="U16" i="6" s="1"/>
  <c r="S57" i="6"/>
  <c r="T57" i="6" s="1"/>
  <c r="U57" i="6" s="1"/>
  <c r="S36" i="6"/>
  <c r="T36" i="6" s="1"/>
  <c r="U36" i="6" s="1"/>
  <c r="S34" i="6"/>
  <c r="T34" i="6" s="1"/>
  <c r="U34" i="6" s="1"/>
  <c r="S45" i="6"/>
  <c r="T45" i="6" s="1"/>
  <c r="U45" i="6" s="1"/>
  <c r="S59" i="6"/>
  <c r="T59" i="6" s="1"/>
  <c r="U59" i="6" s="1"/>
  <c r="S12" i="6"/>
  <c r="T12" i="6" s="1"/>
  <c r="U12" i="6" s="1"/>
  <c r="S49" i="6"/>
  <c r="T49" i="6" s="1"/>
  <c r="U49" i="6" s="1"/>
  <c r="S47" i="6"/>
  <c r="T47" i="6" s="1"/>
  <c r="U47" i="6" s="1"/>
  <c r="S77" i="6"/>
  <c r="T77" i="6" s="1"/>
  <c r="U77" i="6" s="1"/>
  <c r="S22" i="6"/>
  <c r="T22" i="6" s="1"/>
  <c r="U22" i="6" s="1"/>
  <c r="S28" i="6"/>
  <c r="T28" i="6" s="1"/>
  <c r="U28" i="6" s="1"/>
  <c r="S55" i="6"/>
  <c r="T55" i="6" s="1"/>
  <c r="U55" i="6" s="1"/>
  <c r="S17" i="6"/>
  <c r="T17" i="6" s="1"/>
  <c r="U17" i="6" s="1"/>
  <c r="S33" i="6"/>
  <c r="T33" i="6" s="1"/>
  <c r="U33" i="6" s="1"/>
  <c r="S60" i="6"/>
  <c r="T60" i="6" s="1"/>
  <c r="U60" i="6" s="1"/>
  <c r="S27" i="6"/>
  <c r="T27" i="6" s="1"/>
  <c r="U27" i="6" s="1"/>
  <c r="S51" i="6"/>
  <c r="T51" i="6" s="1"/>
  <c r="U51" i="6" s="1"/>
  <c r="S32" i="6"/>
  <c r="T32" i="6" s="1"/>
  <c r="U32" i="6" s="1"/>
  <c r="S7" i="6"/>
  <c r="T7" i="6" s="1"/>
  <c r="U7" i="6" s="1"/>
  <c r="S31" i="6"/>
  <c r="T31" i="6" s="1"/>
  <c r="U31" i="6" s="1"/>
  <c r="S18" i="6"/>
  <c r="T18" i="6" s="1"/>
  <c r="U18" i="6" s="1"/>
  <c r="S20" i="6"/>
  <c r="T20" i="6" s="1"/>
  <c r="U20" i="6" s="1"/>
  <c r="S15" i="6"/>
  <c r="T15" i="6" s="1"/>
  <c r="U15" i="6" s="1"/>
  <c r="S53" i="6"/>
  <c r="T53" i="6" s="1"/>
  <c r="U53" i="6" s="1"/>
  <c r="S38" i="6"/>
  <c r="T38" i="6" s="1"/>
  <c r="U38" i="6" s="1"/>
  <c r="S67" i="6"/>
  <c r="T67" i="6" s="1"/>
  <c r="U67" i="6" s="1"/>
  <c r="S19" i="6"/>
  <c r="T19" i="6" s="1"/>
  <c r="U19" i="6" s="1"/>
  <c r="S6" i="6"/>
  <c r="T6" i="6" s="1"/>
  <c r="U6" i="6" s="1"/>
  <c r="S69" i="6"/>
  <c r="T69" i="6" s="1"/>
  <c r="U69" i="6" s="1"/>
  <c r="S66" i="6"/>
  <c r="T66" i="6" s="1"/>
  <c r="U66" i="6" s="1"/>
  <c r="S43" i="6"/>
  <c r="T43" i="6" s="1"/>
  <c r="U43" i="6" s="1"/>
  <c r="S41" i="6"/>
  <c r="T41" i="6" s="1"/>
  <c r="U41" i="6" s="1"/>
  <c r="S63" i="6"/>
  <c r="T63" i="6" s="1"/>
  <c r="U63" i="6" s="1"/>
  <c r="S64" i="6"/>
  <c r="T64" i="6" s="1"/>
  <c r="U64" i="6" s="1"/>
  <c r="S72" i="6"/>
  <c r="T72" i="6" s="1"/>
  <c r="U72" i="6" s="1"/>
  <c r="S39" i="6"/>
  <c r="T39" i="6" s="1"/>
  <c r="U39" i="6" s="1"/>
  <c r="S46" i="6"/>
  <c r="T46" i="6" s="1"/>
  <c r="U46" i="6" s="1"/>
  <c r="S23" i="6"/>
  <c r="T23" i="6" s="1"/>
  <c r="U23" i="6" s="1"/>
  <c r="S13" i="6"/>
  <c r="T13" i="6" s="1"/>
  <c r="U13" i="6" s="1"/>
  <c r="S4" i="6"/>
  <c r="T4" i="6" s="1"/>
  <c r="U4" i="6" s="1"/>
  <c r="S74" i="6"/>
  <c r="T74" i="6" s="1"/>
  <c r="U74" i="6" s="1"/>
  <c r="S5" i="6"/>
  <c r="T5" i="6" s="1"/>
  <c r="U5" i="6" s="1"/>
  <c r="Q51" i="6"/>
  <c r="R51" i="6" s="1"/>
  <c r="Q73" i="6"/>
  <c r="R73" i="6" s="1"/>
  <c r="Q69" i="6"/>
  <c r="R69" i="6" s="1"/>
  <c r="Q64" i="6"/>
  <c r="R64" i="6" s="1"/>
  <c r="Q39" i="6"/>
  <c r="R39" i="6" s="1"/>
  <c r="Q25" i="6"/>
  <c r="R25" i="6" s="1"/>
  <c r="Q15" i="6"/>
  <c r="R15" i="6" s="1"/>
  <c r="Q18" i="6"/>
  <c r="R18" i="6" s="1"/>
  <c r="Q49" i="6"/>
  <c r="R49" i="6" s="1"/>
  <c r="Q43" i="6"/>
  <c r="R43" i="6" s="1"/>
  <c r="Q33" i="6"/>
  <c r="R33" i="6" s="1"/>
  <c r="Q57" i="6"/>
  <c r="R57" i="6" s="1"/>
  <c r="Q72" i="6"/>
  <c r="R72" i="6" s="1"/>
  <c r="Q48" i="6"/>
  <c r="R48" i="6" s="1"/>
  <c r="Q29" i="6"/>
  <c r="R29" i="6" s="1"/>
  <c r="P58" i="6"/>
  <c r="Q58" i="6"/>
  <c r="R58" i="6" s="1"/>
  <c r="P76" i="6"/>
  <c r="Q76" i="6"/>
  <c r="R76" i="6" s="1"/>
  <c r="P62" i="6"/>
  <c r="Q62" i="6"/>
  <c r="R62" i="6" s="1"/>
  <c r="P44" i="6"/>
  <c r="Q44" i="6"/>
  <c r="R44" i="6" s="1"/>
  <c r="P71" i="6"/>
  <c r="Q71" i="6"/>
  <c r="R71" i="6" s="1"/>
  <c r="P37" i="6"/>
  <c r="P14" i="6"/>
  <c r="Q14" i="6"/>
  <c r="R14" i="6" s="1"/>
  <c r="P9" i="6"/>
  <c r="Q9" i="6"/>
  <c r="R9" i="6" s="1"/>
  <c r="P3" i="6"/>
  <c r="Q3" i="6"/>
  <c r="R3" i="6" s="1"/>
  <c r="P21" i="6"/>
  <c r="Q21" i="6"/>
  <c r="R21" i="6" s="1"/>
  <c r="P75" i="6"/>
  <c r="Q75" i="6"/>
  <c r="R75" i="6" s="1"/>
  <c r="P24" i="6"/>
  <c r="Q24" i="6"/>
  <c r="R24" i="6" s="1"/>
  <c r="P52" i="6"/>
  <c r="P68" i="6"/>
  <c r="P30" i="6"/>
  <c r="Q30" i="6"/>
  <c r="R30" i="6" s="1"/>
  <c r="P8" i="6"/>
  <c r="Q8" i="6"/>
  <c r="R8" i="6" s="1"/>
  <c r="P54" i="6"/>
  <c r="P78" i="6"/>
  <c r="P42" i="6"/>
  <c r="Q42" i="6"/>
  <c r="R42" i="6" s="1"/>
  <c r="Q78" i="6"/>
  <c r="R78" i="6" s="1"/>
  <c r="Q70" i="6"/>
  <c r="R70" i="6" s="1"/>
  <c r="Q41" i="6"/>
  <c r="R41" i="6" s="1"/>
  <c r="Q45" i="6"/>
  <c r="R45" i="6" s="1"/>
  <c r="Q50" i="6"/>
  <c r="R50" i="6" s="1"/>
  <c r="Q67" i="6"/>
  <c r="R67" i="6" s="1"/>
  <c r="Q53" i="6"/>
  <c r="R53" i="6" s="1"/>
  <c r="Q28" i="6"/>
  <c r="R28" i="6" s="1"/>
  <c r="Q55" i="6"/>
  <c r="R55" i="6" s="1"/>
  <c r="Q10" i="6"/>
  <c r="R10" i="6" s="1"/>
  <c r="Q63" i="6"/>
  <c r="R63" i="6" s="1"/>
  <c r="Q7" i="6"/>
  <c r="R7" i="6" s="1"/>
  <c r="Q31" i="6"/>
  <c r="R31" i="6" s="1"/>
  <c r="Q11" i="6"/>
  <c r="R11" i="6" s="1"/>
  <c r="Q6" i="6"/>
  <c r="R6" i="6" s="1"/>
  <c r="Q38" i="6"/>
  <c r="R38" i="6" s="1"/>
  <c r="Q19" i="6"/>
  <c r="R19" i="6" s="1"/>
  <c r="Q79" i="6"/>
  <c r="R79" i="6" s="1"/>
  <c r="Q77" i="6"/>
  <c r="R77" i="6" s="1"/>
  <c r="Q59" i="6"/>
  <c r="R59" i="6" s="1"/>
  <c r="Q56" i="6"/>
  <c r="R56" i="6" s="1"/>
  <c r="Q66" i="6"/>
  <c r="R66" i="6" s="1"/>
  <c r="Q40" i="6"/>
  <c r="R40" i="6" s="1"/>
  <c r="Q46" i="6"/>
  <c r="R46" i="6" s="1"/>
  <c r="Q16" i="6"/>
  <c r="R16" i="6" s="1"/>
  <c r="Q13" i="6"/>
  <c r="R13" i="6" s="1"/>
  <c r="Q23" i="6"/>
  <c r="R23" i="6" s="1"/>
  <c r="Q20" i="6"/>
  <c r="R20" i="6" s="1"/>
  <c r="Q36" i="6"/>
  <c r="R36" i="6" s="1"/>
  <c r="Q74" i="6"/>
  <c r="R74" i="6" s="1"/>
  <c r="Q61" i="6"/>
  <c r="R61" i="6" s="1"/>
  <c r="Q22" i="6"/>
  <c r="R22" i="6" s="1"/>
  <c r="Q34" i="6"/>
  <c r="R34" i="6" s="1"/>
  <c r="Q26" i="6"/>
  <c r="R26" i="6" s="1"/>
  <c r="Q47" i="6"/>
  <c r="R47" i="6" s="1"/>
  <c r="Q12" i="6"/>
  <c r="R12" i="6" s="1"/>
  <c r="Q17" i="6"/>
  <c r="R17" i="6" s="1"/>
  <c r="Q27" i="6"/>
  <c r="R27" i="6" s="1"/>
  <c r="Q5" i="6"/>
  <c r="R5" i="6" s="1"/>
  <c r="Q4" i="6"/>
  <c r="R4" i="6" s="1"/>
  <c r="Q35" i="6"/>
  <c r="R35" i="6" s="1"/>
  <c r="Q60" i="6"/>
  <c r="R60" i="6" s="1"/>
  <c r="Q32" i="6"/>
  <c r="R32" i="6" s="1"/>
</calcChain>
</file>

<file path=xl/comments1.xml><?xml version="1.0" encoding="utf-8"?>
<comments xmlns="http://schemas.openxmlformats.org/spreadsheetml/2006/main">
  <authors>
    <author>Josh Patton</author>
  </authors>
  <commentList>
    <comment ref="P2" authorId="0">
      <text>
        <r>
          <rPr>
            <b/>
            <sz val="8"/>
            <color indexed="81"/>
            <rFont val="Tahoma"/>
            <family val="2"/>
          </rPr>
          <t>This assumes all population has a vehicle. They don't. The rate is likely significantly higher.</t>
        </r>
      </text>
    </comment>
  </commentList>
</comments>
</file>

<file path=xl/sharedStrings.xml><?xml version="1.0" encoding="utf-8"?>
<sst xmlns="http://schemas.openxmlformats.org/spreadsheetml/2006/main" count="1122" uniqueCount="184">
  <si>
    <t>Row Labels</t>
  </si>
  <si>
    <t>AUSTIN</t>
  </si>
  <si>
    <t>WEST TOWN</t>
  </si>
  <si>
    <t>HUMBOLDT PARK</t>
  </si>
  <si>
    <t>NORTH LAWNDALE</t>
  </si>
  <si>
    <t>NEAR WEST SIDE</t>
  </si>
  <si>
    <t>LOGAN SQUARE</t>
  </si>
  <si>
    <t>SOUTH SHORE</t>
  </si>
  <si>
    <t>NEAR NORTH SIDE</t>
  </si>
  <si>
    <t>ASHBURN</t>
  </si>
  <si>
    <t>AUBURN GRESHAM</t>
  </si>
  <si>
    <t>CHICAGO LAWN</t>
  </si>
  <si>
    <t>ROSELAND</t>
  </si>
  <si>
    <t>WEST ENGLEWOOD</t>
  </si>
  <si>
    <t>BELMONT CRAGIN</t>
  </si>
  <si>
    <t>SOUTH LAWNDALE</t>
  </si>
  <si>
    <t>CHATHAM</t>
  </si>
  <si>
    <t>GREATER GRAND CROSSING</t>
  </si>
  <si>
    <t>EAST GARFIELD PARK</t>
  </si>
  <si>
    <t>WEST GARFIELD PARK</t>
  </si>
  <si>
    <t>LAKE VIEW</t>
  </si>
  <si>
    <t>IRVING PARK</t>
  </si>
  <si>
    <t>ENGLEWOOD</t>
  </si>
  <si>
    <t>NEW CITY</t>
  </si>
  <si>
    <t>PORTAGE PARK</t>
  </si>
  <si>
    <t>AVONDALE</t>
  </si>
  <si>
    <t>WEST RIDGE</t>
  </si>
  <si>
    <t>WEST PULLMAN</t>
  </si>
  <si>
    <t>SOUTH CHICAGO</t>
  </si>
  <si>
    <t>GRAND BOULEVARD</t>
  </si>
  <si>
    <t>WASHINGTON HEIGHTS</t>
  </si>
  <si>
    <t>BRIGHTON PARK</t>
  </si>
  <si>
    <t>LINCOLN PARK</t>
  </si>
  <si>
    <t>ALBANY PARK</t>
  </si>
  <si>
    <t>WOODLAWN</t>
  </si>
  <si>
    <t>HERMOSA</t>
  </si>
  <si>
    <t>GAGE PARK</t>
  </si>
  <si>
    <t>LOWER WEST SIDE</t>
  </si>
  <si>
    <t>ROGERS PARK</t>
  </si>
  <si>
    <t>UPTOWN</t>
  </si>
  <si>
    <t>GARFIELD RIDGE</t>
  </si>
  <si>
    <t>EDGEWATER</t>
  </si>
  <si>
    <t>DOUGLAS</t>
  </si>
  <si>
    <t>WEST LAWN</t>
  </si>
  <si>
    <t>LOOP</t>
  </si>
  <si>
    <t>WASHINGTON PARK</t>
  </si>
  <si>
    <t>OHARE</t>
  </si>
  <si>
    <t>CALUMET HEIGHTS</t>
  </si>
  <si>
    <t>LINCOLN SQUARE</t>
  </si>
  <si>
    <t>SOUTH DEERING</t>
  </si>
  <si>
    <t>DUNNING</t>
  </si>
  <si>
    <t>HYDE PARK</t>
  </si>
  <si>
    <t>ARCHER HEIGHTS</t>
  </si>
  <si>
    <t>MORGAN PARK</t>
  </si>
  <si>
    <t>NEAR SOUTH SIDE</t>
  </si>
  <si>
    <t>WEST ELSDON</t>
  </si>
  <si>
    <t>BRIDGEPORT</t>
  </si>
  <si>
    <t>KENWOOD</t>
  </si>
  <si>
    <t>MCKINLEY PARK</t>
  </si>
  <si>
    <t>NORTH CENTER</t>
  </si>
  <si>
    <t>AVALON PARK</t>
  </si>
  <si>
    <t>EAST SIDE</t>
  </si>
  <si>
    <t>BEVERLY</t>
  </si>
  <si>
    <t>CLEARING</t>
  </si>
  <si>
    <t>NORWOOD PARK</t>
  </si>
  <si>
    <t>PULLMAN</t>
  </si>
  <si>
    <t>JEFFERSON PARK</t>
  </si>
  <si>
    <t>FULLER PARK</t>
  </si>
  <si>
    <t>NORTH PARK</t>
  </si>
  <si>
    <t>MONTCLARE</t>
  </si>
  <si>
    <t>ARMOUR SQUARE</t>
  </si>
  <si>
    <t>OAKLAND</t>
  </si>
  <si>
    <t>RIVERDALE</t>
  </si>
  <si>
    <t>FOREST GLEN</t>
  </si>
  <si>
    <t>BURNSIDE</t>
  </si>
  <si>
    <t>HEGEWISCH</t>
  </si>
  <si>
    <t>EDISON PARK</t>
  </si>
  <si>
    <t>MOUNT GREENWOOD</t>
  </si>
  <si>
    <t>Year</t>
  </si>
  <si>
    <t>Community</t>
  </si>
  <si>
    <t>MOTOR VEHICLE THEFT Count</t>
  </si>
  <si>
    <t>Grand Total</t>
  </si>
  <si>
    <t>Sum of MOTOR VEHICLE THEFT Count</t>
  </si>
  <si>
    <t>(All)</t>
  </si>
  <si>
    <t>Column Labels</t>
  </si>
  <si>
    <t>16 v 15 YoY %</t>
  </si>
  <si>
    <t>16 v 12 %</t>
  </si>
  <si>
    <t>YoY</t>
  </si>
  <si>
    <t>5 Year</t>
  </si>
  <si>
    <t>10 year</t>
  </si>
  <si>
    <t>16 v 07 %</t>
  </si>
  <si>
    <t>Neighborhood</t>
  </si>
  <si>
    <t>2016 Cook County Population with Vehicle Estimate</t>
  </si>
  <si>
    <t>2016 Chance of any Cook County Registered Passenger Vehicle being Stolen</t>
  </si>
  <si>
    <t>Rogers Park</t>
  </si>
  <si>
    <t>West Ridge</t>
  </si>
  <si>
    <t>Uptown</t>
  </si>
  <si>
    <t>Lincoln Square</t>
  </si>
  <si>
    <t>North Center</t>
  </si>
  <si>
    <t>Lake View</t>
  </si>
  <si>
    <t>Lincoln Park</t>
  </si>
  <si>
    <t>Near North Side</t>
  </si>
  <si>
    <t>Edison Park</t>
  </si>
  <si>
    <t>Norwood Park</t>
  </si>
  <si>
    <t>Jefferson Park</t>
  </si>
  <si>
    <t>Forest Glen</t>
  </si>
  <si>
    <t>North Park</t>
  </si>
  <si>
    <t>Albany Park</t>
  </si>
  <si>
    <t>Portage Park</t>
  </si>
  <si>
    <t>Irving Park</t>
  </si>
  <si>
    <t>Dunning</t>
  </si>
  <si>
    <t>Montclare</t>
  </si>
  <si>
    <t>Belmont Cragin</t>
  </si>
  <si>
    <t>Hermosa</t>
  </si>
  <si>
    <t>Avondale</t>
  </si>
  <si>
    <t>Logan Square</t>
  </si>
  <si>
    <t>Humboldt Park</t>
  </si>
  <si>
    <t>West Town</t>
  </si>
  <si>
    <t>Austin</t>
  </si>
  <si>
    <t>West Garfield Park</t>
  </si>
  <si>
    <t>East Garfield Park</t>
  </si>
  <si>
    <t>Near West Side</t>
  </si>
  <si>
    <t>North Lawndale</t>
  </si>
  <si>
    <t>South Lawndale</t>
  </si>
  <si>
    <t>Lower West Side</t>
  </si>
  <si>
    <t>Loop</t>
  </si>
  <si>
    <t>Near South Side</t>
  </si>
  <si>
    <t>Armour Square</t>
  </si>
  <si>
    <t>Douglas</t>
  </si>
  <si>
    <t>Oakland</t>
  </si>
  <si>
    <t>Fuller Park</t>
  </si>
  <si>
    <t>Grand Boulevard</t>
  </si>
  <si>
    <t>Kenwood</t>
  </si>
  <si>
    <t>Washington Park</t>
  </si>
  <si>
    <t>Hyde Park</t>
  </si>
  <si>
    <t>Woodlawn</t>
  </si>
  <si>
    <t>South Shore</t>
  </si>
  <si>
    <t>Chatham</t>
  </si>
  <si>
    <t>Avalon Park</t>
  </si>
  <si>
    <t>South Chicago</t>
  </si>
  <si>
    <t>Burnside</t>
  </si>
  <si>
    <t>Calumet Heights</t>
  </si>
  <si>
    <t>Roseland</t>
  </si>
  <si>
    <t>Pullman</t>
  </si>
  <si>
    <t>South Deering</t>
  </si>
  <si>
    <t>East Side</t>
  </si>
  <si>
    <t>West Pullman</t>
  </si>
  <si>
    <t>Riverdale</t>
  </si>
  <si>
    <t>Hegewisch</t>
  </si>
  <si>
    <t>Garfield Ridge</t>
  </si>
  <si>
    <t>Archer Heights</t>
  </si>
  <si>
    <t>Brighton Park</t>
  </si>
  <si>
    <t>McKinley Park</t>
  </si>
  <si>
    <t>Bridgeport</t>
  </si>
  <si>
    <t>New City</t>
  </si>
  <si>
    <t>West Elsdon</t>
  </si>
  <si>
    <t>Gage Park</t>
  </si>
  <si>
    <t>Clearing</t>
  </si>
  <si>
    <t>West Lawn</t>
  </si>
  <si>
    <t>Chicago Lawn</t>
  </si>
  <si>
    <t>West Englewood</t>
  </si>
  <si>
    <t>Englewood</t>
  </si>
  <si>
    <t>Greater Grand Crossing</t>
  </si>
  <si>
    <t>Ashburn</t>
  </si>
  <si>
    <t>Auburn Gresham</t>
  </si>
  <si>
    <t>Beverly</t>
  </si>
  <si>
    <t>Washington Heights</t>
  </si>
  <si>
    <t>Mount Greenwood</t>
  </si>
  <si>
    <t>Morgan Park</t>
  </si>
  <si>
    <t>Edgewater</t>
  </si>
  <si>
    <t>2010 Population</t>
  </si>
  <si>
    <t>OHare</t>
  </si>
  <si>
    <t>2010 MVT Thefts as % of Population</t>
  </si>
  <si>
    <t>2010 Chicago Proper Population with Vehicle Estimate</t>
  </si>
  <si>
    <t>2010 Chance of any Chicago Registered Passenger Vehicle being Stolen</t>
  </si>
  <si>
    <t>Estimated Vehicles, 2.7 Household Size, 1.15 Vehicles/Household</t>
  </si>
  <si>
    <t>Sum of 2016</t>
  </si>
  <si>
    <t>Location of Theft</t>
  </si>
  <si>
    <t>Percentage</t>
  </si>
  <si>
    <t>Street</t>
  </si>
  <si>
    <t>Non-residential parking lot/garage</t>
  </si>
  <si>
    <t>Residence/private driveway</t>
  </si>
  <si>
    <t>Gas station</t>
  </si>
  <si>
    <t>Other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</si>
</sst>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%"/>
    <numFmt numFmtId="165" formatCode="0.00000%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color indexed="81"/>
      <name val="Tahoma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0">
    <xf numFmtId="0" fontId="0" fillId="0" borderId="0" xfId="0"/>
    <xf numFmtId="165" fontId="0" fillId="0" borderId="0" xfId="1" applyNumberFormat="1" applyFont="1"/>
    <xf numFmtId="1" fontId="0" fillId="0" borderId="0" xfId="0" applyNumberFormat="1"/>
    <xf numFmtId="0" fontId="0" fillId="0" borderId="0" xfId="0"/>
    <xf numFmtId="9" fontId="16" fillId="0" borderId="0" xfId="1" applyFont="1"/>
    <xf numFmtId="9" fontId="0" fillId="0" borderId="0" xfId="1" applyFont="1"/>
    <xf numFmtId="0" fontId="16" fillId="0" borderId="0" xfId="0" applyFont="1"/>
    <xf numFmtId="164" fontId="0" fillId="0" borderId="0" xfId="1" applyNumberFormat="1" applyFont="1"/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0" fillId="0" borderId="0" xfId="0"/>
    <xf numFmtId="0" fontId="0" fillId="0" borderId="0" xfId="0" applyAlignment="1">
      <alignment horizontal="left"/>
    </xf>
    <xf numFmtId="0" fontId="0" fillId="0" borderId="0" xfId="0" applyNumberFormat="1"/>
    <xf numFmtId="0" fontId="0" fillId="0" borderId="0" xfId="0"/>
    <xf numFmtId="0" fontId="0" fillId="0" borderId="0" xfId="0" applyNumberFormat="1"/>
    <xf numFmtId="0" fontId="0" fillId="0" borderId="0" xfId="0" applyAlignment="1">
      <alignment horizontal="left"/>
    </xf>
    <xf numFmtId="0" fontId="0" fillId="0" borderId="0" xfId="0"/>
    <xf numFmtId="0" fontId="0" fillId="0" borderId="0" xfId="0" applyNumberFormat="1"/>
    <xf numFmtId="0" fontId="0" fillId="0" borderId="0" xfId="0" applyAlignment="1">
      <alignment horizontal="left"/>
    </xf>
    <xf numFmtId="0" fontId="0" fillId="0" borderId="0" xfId="0"/>
    <xf numFmtId="0" fontId="0" fillId="0" borderId="0" xfId="0" applyNumberFormat="1"/>
    <xf numFmtId="0" fontId="0" fillId="0" borderId="0" xfId="0" applyAlignment="1">
      <alignment horizontal="left"/>
    </xf>
    <xf numFmtId="0" fontId="0" fillId="0" borderId="0" xfId="0"/>
    <xf numFmtId="0" fontId="0" fillId="0" borderId="0" xfId="0" applyNumberFormat="1"/>
    <xf numFmtId="0" fontId="0" fillId="0" borderId="0" xfId="0" applyAlignment="1">
      <alignment horizontal="left"/>
    </xf>
    <xf numFmtId="0" fontId="0" fillId="0" borderId="0" xfId="0"/>
    <xf numFmtId="0" fontId="0" fillId="0" borderId="0" xfId="0" applyNumberFormat="1"/>
    <xf numFmtId="0" fontId="0" fillId="0" borderId="0" xfId="0" applyAlignment="1">
      <alignment horizontal="left"/>
    </xf>
    <xf numFmtId="0" fontId="0" fillId="0" borderId="0" xfId="0"/>
    <xf numFmtId="0" fontId="0" fillId="0" borderId="0" xfId="0" applyNumberFormat="1"/>
    <xf numFmtId="0" fontId="0" fillId="0" borderId="0" xfId="0" applyAlignment="1">
      <alignment horizontal="left"/>
    </xf>
    <xf numFmtId="0" fontId="0" fillId="0" borderId="0" xfId="0"/>
    <xf numFmtId="0" fontId="0" fillId="0" borderId="0" xfId="0" applyAlignment="1">
      <alignment horizontal="left"/>
    </xf>
    <xf numFmtId="0" fontId="0" fillId="0" borderId="0" xfId="0" applyNumberFormat="1"/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Percent" xfId="1" builtinId="5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colors>
    <mruColors>
      <color rgb="FFFF0000"/>
      <color rgb="FFFF9900"/>
      <color rgb="FF339933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[Motor-Vehicle-Theft-YoY.xlsx]Overall Trend!PivotTable1</c:name>
    <c:fmtId val="0"/>
  </c:pivotSource>
  <c:chart>
    <c:title>
      <c:tx>
        <c:rich>
          <a:bodyPr/>
          <a:lstStyle/>
          <a:p>
            <a:pPr>
              <a:defRPr/>
            </a:pPr>
            <a:r>
              <a:rPr lang="en-US"/>
              <a:t>Total Chicago Motor Vehicle Thefts</a:t>
            </a:r>
          </a:p>
        </c:rich>
      </c:tx>
      <c:layout>
        <c:manualLayout>
          <c:xMode val="edge"/>
          <c:yMode val="edge"/>
          <c:x val="0.2976605146210462"/>
          <c:y val="4.4903467770286039E-2"/>
        </c:manualLayout>
      </c:layout>
      <c:overlay val="0"/>
    </c:title>
    <c:autoTitleDeleted val="0"/>
    <c:pivotFmts>
      <c:pivotFmt>
        <c:idx val="0"/>
        <c:dLbl>
          <c:idx val="0"/>
          <c:layout/>
          <c:spPr/>
          <c:txPr>
            <a:bodyPr rot="-5400000"/>
            <a:lstStyle/>
            <a:p>
              <a:pPr>
                <a:defRPr sz="1100">
                  <a:solidFill>
                    <a:schemeClr val="bg1"/>
                  </a:solidFill>
                </a:defRPr>
              </a:pPr>
              <a:endParaRPr lang="en-US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'Overall Trend'!$B$3</c:f>
              <c:strCache>
                <c:ptCount val="1"/>
                <c:pt idx="0">
                  <c:v>Total</c:v>
                </c:pt>
              </c:strCache>
            </c:strRef>
          </c:tx>
          <c:invertIfNegative val="0"/>
          <c:dLbls>
            <c:spPr/>
            <c:txPr>
              <a:bodyPr rot="-5400000"/>
              <a:lstStyle/>
              <a:p>
                <a:pPr>
                  <a:defRPr sz="1100"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'Overall Trend'!$A$4:$A$14</c:f>
              <c:strCach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strCache>
            </c:strRef>
          </c:cat>
          <c:val>
            <c:numRef>
              <c:f>'Overall Trend'!$B$4:$B$14</c:f>
              <c:numCache>
                <c:formatCode>General</c:formatCode>
                <c:ptCount val="10"/>
                <c:pt idx="0">
                  <c:v>18571</c:v>
                </c:pt>
                <c:pt idx="1">
                  <c:v>18875</c:v>
                </c:pt>
                <c:pt idx="2">
                  <c:v>15480</c:v>
                </c:pt>
                <c:pt idx="3">
                  <c:v>19024</c:v>
                </c:pt>
                <c:pt idx="4">
                  <c:v>19382</c:v>
                </c:pt>
                <c:pt idx="5">
                  <c:v>16491</c:v>
                </c:pt>
                <c:pt idx="6">
                  <c:v>12580</c:v>
                </c:pt>
                <c:pt idx="7">
                  <c:v>9913</c:v>
                </c:pt>
                <c:pt idx="8">
                  <c:v>10077</c:v>
                </c:pt>
                <c:pt idx="9">
                  <c:v>11392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137856"/>
        <c:axId val="83071360"/>
      </c:barChart>
      <c:catAx>
        <c:axId val="821378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Year</a:t>
                </a:r>
                <a:r>
                  <a:rPr lang="en-US" baseline="0"/>
                  <a:t> of CPD Data</a:t>
                </a:r>
                <a:endParaRPr lang="en-US"/>
              </a:p>
            </c:rich>
          </c:tx>
          <c:layout/>
          <c:overlay val="0"/>
        </c:title>
        <c:majorTickMark val="out"/>
        <c:minorTickMark val="none"/>
        <c:tickLblPos val="nextTo"/>
        <c:crossAx val="83071360"/>
        <c:crosses val="autoZero"/>
        <c:auto val="1"/>
        <c:lblAlgn val="ctr"/>
        <c:lblOffset val="100"/>
        <c:noMultiLvlLbl val="0"/>
      </c:catAx>
      <c:valAx>
        <c:axId val="8307136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Vehicles Reported as Stolen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8213785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Categories val="1"/>
        <c14:dropZoneData val="1"/>
      </c14:pivotOptions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[Motor-Vehicle-Theft-YoY.xlsx]Neighborhood Chart!PivotTable1</c:name>
    <c:fmtId val="0"/>
  </c:pivotSource>
  <c:chart>
    <c:title>
      <c:tx>
        <c:rich>
          <a:bodyPr/>
          <a:lstStyle/>
          <a:p>
            <a:pPr>
              <a:defRPr/>
            </a:pPr>
            <a:r>
              <a:rPr lang="en-US"/>
              <a:t>2016 Vehicle Thefts by Chicago Community Area</a:t>
            </a:r>
          </a:p>
        </c:rich>
      </c:tx>
      <c:layout/>
      <c:overlay val="0"/>
    </c:title>
    <c:autoTitleDeleted val="0"/>
    <c:pivotFmts>
      <c:pivotFmt>
        <c:idx val="0"/>
        <c:marker>
          <c:symbol val="none"/>
        </c:marker>
        <c:dLbl>
          <c:idx val="0"/>
          <c:layout/>
          <c:spPr/>
          <c:txPr>
            <a:bodyPr/>
            <a:lstStyle/>
            <a:p>
              <a:pPr>
                <a:defRPr/>
              </a:pPr>
              <a:endParaRPr lang="en-US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'Neighborhood Chart'!$B$3</c:f>
              <c:strCache>
                <c:ptCount val="1"/>
                <c:pt idx="0">
                  <c:v>Total</c:v>
                </c:pt>
              </c:strCache>
            </c:strRef>
          </c:tx>
          <c:invertIfNegative val="0"/>
          <c:dLbls>
            <c:spPr/>
            <c:txPr>
              <a:bodyPr/>
              <a:lstStyle/>
              <a:p>
                <a:pPr>
                  <a:defRPr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'Neighborhood Chart'!$A$4:$A$81</c:f>
              <c:strCache>
                <c:ptCount val="77"/>
                <c:pt idx="0">
                  <c:v>ALBANY PARK</c:v>
                </c:pt>
                <c:pt idx="1">
                  <c:v>ARCHER HEIGHTS</c:v>
                </c:pt>
                <c:pt idx="2">
                  <c:v>ARMOUR SQUARE</c:v>
                </c:pt>
                <c:pt idx="3">
                  <c:v>ASHBURN</c:v>
                </c:pt>
                <c:pt idx="4">
                  <c:v>AUBURN GRESHAM</c:v>
                </c:pt>
                <c:pt idx="5">
                  <c:v>AUSTIN</c:v>
                </c:pt>
                <c:pt idx="6">
                  <c:v>AVALON PARK</c:v>
                </c:pt>
                <c:pt idx="7">
                  <c:v>AVONDALE</c:v>
                </c:pt>
                <c:pt idx="8">
                  <c:v>BELMONT CRAGIN</c:v>
                </c:pt>
                <c:pt idx="9">
                  <c:v>BEVERLY</c:v>
                </c:pt>
                <c:pt idx="10">
                  <c:v>BRIDGEPORT</c:v>
                </c:pt>
                <c:pt idx="11">
                  <c:v>BRIGHTON PARK</c:v>
                </c:pt>
                <c:pt idx="12">
                  <c:v>BURNSIDE</c:v>
                </c:pt>
                <c:pt idx="13">
                  <c:v>CALUMET HEIGHTS</c:v>
                </c:pt>
                <c:pt idx="14">
                  <c:v>CHATHAM</c:v>
                </c:pt>
                <c:pt idx="15">
                  <c:v>CHICAGO LAWN</c:v>
                </c:pt>
                <c:pt idx="16">
                  <c:v>CLEARING</c:v>
                </c:pt>
                <c:pt idx="17">
                  <c:v>DOUGLAS</c:v>
                </c:pt>
                <c:pt idx="18">
                  <c:v>DUNNING</c:v>
                </c:pt>
                <c:pt idx="19">
                  <c:v>EAST GARFIELD PARK</c:v>
                </c:pt>
                <c:pt idx="20">
                  <c:v>EAST SIDE</c:v>
                </c:pt>
                <c:pt idx="21">
                  <c:v>EDGEWATER</c:v>
                </c:pt>
                <c:pt idx="22">
                  <c:v>EDISON PARK</c:v>
                </c:pt>
                <c:pt idx="23">
                  <c:v>ENGLEWOOD</c:v>
                </c:pt>
                <c:pt idx="24">
                  <c:v>FOREST GLEN</c:v>
                </c:pt>
                <c:pt idx="25">
                  <c:v>FULLER PARK</c:v>
                </c:pt>
                <c:pt idx="26">
                  <c:v>GAGE PARK</c:v>
                </c:pt>
                <c:pt idx="27">
                  <c:v>GARFIELD RIDGE</c:v>
                </c:pt>
                <c:pt idx="28">
                  <c:v>GRAND BOULEVARD</c:v>
                </c:pt>
                <c:pt idx="29">
                  <c:v>GREATER GRAND CROSSING</c:v>
                </c:pt>
                <c:pt idx="30">
                  <c:v>HEGEWISCH</c:v>
                </c:pt>
                <c:pt idx="31">
                  <c:v>HERMOSA</c:v>
                </c:pt>
                <c:pt idx="32">
                  <c:v>HUMBOLDT PARK</c:v>
                </c:pt>
                <c:pt idx="33">
                  <c:v>HYDE PARK</c:v>
                </c:pt>
                <c:pt idx="34">
                  <c:v>IRVING PARK</c:v>
                </c:pt>
                <c:pt idx="35">
                  <c:v>JEFFERSON PARK</c:v>
                </c:pt>
                <c:pt idx="36">
                  <c:v>KENWOOD</c:v>
                </c:pt>
                <c:pt idx="37">
                  <c:v>LAKE VIEW</c:v>
                </c:pt>
                <c:pt idx="38">
                  <c:v>LINCOLN PARK</c:v>
                </c:pt>
                <c:pt idx="39">
                  <c:v>LINCOLN SQUARE</c:v>
                </c:pt>
                <c:pt idx="40">
                  <c:v>LOGAN SQUARE</c:v>
                </c:pt>
                <c:pt idx="41">
                  <c:v>LOOP</c:v>
                </c:pt>
                <c:pt idx="42">
                  <c:v>LOWER WEST SIDE</c:v>
                </c:pt>
                <c:pt idx="43">
                  <c:v>MCKINLEY PARK</c:v>
                </c:pt>
                <c:pt idx="44">
                  <c:v>MONTCLARE</c:v>
                </c:pt>
                <c:pt idx="45">
                  <c:v>MORGAN PARK</c:v>
                </c:pt>
                <c:pt idx="46">
                  <c:v>MOUNT GREENWOOD</c:v>
                </c:pt>
                <c:pt idx="47">
                  <c:v>NEAR NORTH SIDE</c:v>
                </c:pt>
                <c:pt idx="48">
                  <c:v>NEAR SOUTH SIDE</c:v>
                </c:pt>
                <c:pt idx="49">
                  <c:v>NEAR WEST SIDE</c:v>
                </c:pt>
                <c:pt idx="50">
                  <c:v>NEW CITY</c:v>
                </c:pt>
                <c:pt idx="51">
                  <c:v>NORTH CENTER</c:v>
                </c:pt>
                <c:pt idx="52">
                  <c:v>NORTH LAWNDALE</c:v>
                </c:pt>
                <c:pt idx="53">
                  <c:v>NORTH PARK</c:v>
                </c:pt>
                <c:pt idx="54">
                  <c:v>NORWOOD PARK</c:v>
                </c:pt>
                <c:pt idx="55">
                  <c:v>OAKLAND</c:v>
                </c:pt>
                <c:pt idx="56">
                  <c:v>OHARE</c:v>
                </c:pt>
                <c:pt idx="57">
                  <c:v>PORTAGE PARK</c:v>
                </c:pt>
                <c:pt idx="58">
                  <c:v>PULLMAN</c:v>
                </c:pt>
                <c:pt idx="59">
                  <c:v>RIVERDALE</c:v>
                </c:pt>
                <c:pt idx="60">
                  <c:v>ROGERS PARK</c:v>
                </c:pt>
                <c:pt idx="61">
                  <c:v>ROSELAND</c:v>
                </c:pt>
                <c:pt idx="62">
                  <c:v>SOUTH CHICAGO</c:v>
                </c:pt>
                <c:pt idx="63">
                  <c:v>SOUTH DEERING</c:v>
                </c:pt>
                <c:pt idx="64">
                  <c:v>SOUTH LAWNDALE</c:v>
                </c:pt>
                <c:pt idx="65">
                  <c:v>SOUTH SHORE</c:v>
                </c:pt>
                <c:pt idx="66">
                  <c:v>UPTOWN</c:v>
                </c:pt>
                <c:pt idx="67">
                  <c:v>WASHINGTON HEIGHTS</c:v>
                </c:pt>
                <c:pt idx="68">
                  <c:v>WASHINGTON PARK</c:v>
                </c:pt>
                <c:pt idx="69">
                  <c:v>WEST ELSDON</c:v>
                </c:pt>
                <c:pt idx="70">
                  <c:v>WEST ENGLEWOOD</c:v>
                </c:pt>
                <c:pt idx="71">
                  <c:v>WEST GARFIELD PARK</c:v>
                </c:pt>
                <c:pt idx="72">
                  <c:v>WEST LAWN</c:v>
                </c:pt>
                <c:pt idx="73">
                  <c:v>WEST PULLMAN</c:v>
                </c:pt>
                <c:pt idx="74">
                  <c:v>WEST RIDGE</c:v>
                </c:pt>
                <c:pt idx="75">
                  <c:v>WEST TOWN</c:v>
                </c:pt>
                <c:pt idx="76">
                  <c:v>WOODLAWN</c:v>
                </c:pt>
              </c:strCache>
            </c:strRef>
          </c:cat>
          <c:val>
            <c:numRef>
              <c:f>'Neighborhood Chart'!$B$4:$B$81</c:f>
              <c:numCache>
                <c:formatCode>General</c:formatCode>
                <c:ptCount val="77"/>
                <c:pt idx="0">
                  <c:v>145</c:v>
                </c:pt>
                <c:pt idx="1">
                  <c:v>70</c:v>
                </c:pt>
                <c:pt idx="2">
                  <c:v>39</c:v>
                </c:pt>
                <c:pt idx="3">
                  <c:v>277</c:v>
                </c:pt>
                <c:pt idx="4">
                  <c:v>274</c:v>
                </c:pt>
                <c:pt idx="5">
                  <c:v>801</c:v>
                </c:pt>
                <c:pt idx="6">
                  <c:v>53</c:v>
                </c:pt>
                <c:pt idx="7">
                  <c:v>178</c:v>
                </c:pt>
                <c:pt idx="8">
                  <c:v>257</c:v>
                </c:pt>
                <c:pt idx="9">
                  <c:v>47</c:v>
                </c:pt>
                <c:pt idx="10">
                  <c:v>60</c:v>
                </c:pt>
                <c:pt idx="11">
                  <c:v>151</c:v>
                </c:pt>
                <c:pt idx="12">
                  <c:v>19</c:v>
                </c:pt>
                <c:pt idx="13">
                  <c:v>89</c:v>
                </c:pt>
                <c:pt idx="14">
                  <c:v>240</c:v>
                </c:pt>
                <c:pt idx="15">
                  <c:v>268</c:v>
                </c:pt>
                <c:pt idx="16">
                  <c:v>47</c:v>
                </c:pt>
                <c:pt idx="17">
                  <c:v>99</c:v>
                </c:pt>
                <c:pt idx="18">
                  <c:v>78</c:v>
                </c:pt>
                <c:pt idx="19">
                  <c:v>219</c:v>
                </c:pt>
                <c:pt idx="20">
                  <c:v>51</c:v>
                </c:pt>
                <c:pt idx="21">
                  <c:v>100</c:v>
                </c:pt>
                <c:pt idx="22">
                  <c:v>12</c:v>
                </c:pt>
                <c:pt idx="23">
                  <c:v>204</c:v>
                </c:pt>
                <c:pt idx="24">
                  <c:v>29</c:v>
                </c:pt>
                <c:pt idx="25">
                  <c:v>42</c:v>
                </c:pt>
                <c:pt idx="26">
                  <c:v>124</c:v>
                </c:pt>
                <c:pt idx="27">
                  <c:v>103</c:v>
                </c:pt>
                <c:pt idx="28">
                  <c:v>156</c:v>
                </c:pt>
                <c:pt idx="29">
                  <c:v>224</c:v>
                </c:pt>
                <c:pt idx="30">
                  <c:v>16</c:v>
                </c:pt>
                <c:pt idx="31">
                  <c:v>128</c:v>
                </c:pt>
                <c:pt idx="32">
                  <c:v>408</c:v>
                </c:pt>
                <c:pt idx="33">
                  <c:v>74</c:v>
                </c:pt>
                <c:pt idx="34">
                  <c:v>206</c:v>
                </c:pt>
                <c:pt idx="35">
                  <c:v>43</c:v>
                </c:pt>
                <c:pt idx="36">
                  <c:v>59</c:v>
                </c:pt>
                <c:pt idx="37">
                  <c:v>207</c:v>
                </c:pt>
                <c:pt idx="38">
                  <c:v>148</c:v>
                </c:pt>
                <c:pt idx="39">
                  <c:v>81</c:v>
                </c:pt>
                <c:pt idx="40">
                  <c:v>329</c:v>
                </c:pt>
                <c:pt idx="41">
                  <c:v>98</c:v>
                </c:pt>
                <c:pt idx="42">
                  <c:v>116</c:v>
                </c:pt>
                <c:pt idx="43">
                  <c:v>58</c:v>
                </c:pt>
                <c:pt idx="44">
                  <c:v>39</c:v>
                </c:pt>
                <c:pt idx="45">
                  <c:v>67</c:v>
                </c:pt>
                <c:pt idx="46">
                  <c:v>9</c:v>
                </c:pt>
                <c:pt idx="47">
                  <c:v>290</c:v>
                </c:pt>
                <c:pt idx="48">
                  <c:v>64</c:v>
                </c:pt>
                <c:pt idx="49">
                  <c:v>331</c:v>
                </c:pt>
                <c:pt idx="50">
                  <c:v>194</c:v>
                </c:pt>
                <c:pt idx="51">
                  <c:v>57</c:v>
                </c:pt>
                <c:pt idx="52">
                  <c:v>350</c:v>
                </c:pt>
                <c:pt idx="53">
                  <c:v>41</c:v>
                </c:pt>
                <c:pt idx="54">
                  <c:v>45</c:v>
                </c:pt>
                <c:pt idx="55">
                  <c:v>38</c:v>
                </c:pt>
                <c:pt idx="56">
                  <c:v>97</c:v>
                </c:pt>
                <c:pt idx="57">
                  <c:v>189</c:v>
                </c:pt>
                <c:pt idx="58">
                  <c:v>44</c:v>
                </c:pt>
                <c:pt idx="59">
                  <c:v>38</c:v>
                </c:pt>
                <c:pt idx="60">
                  <c:v>114</c:v>
                </c:pt>
                <c:pt idx="61">
                  <c:v>266</c:v>
                </c:pt>
                <c:pt idx="62">
                  <c:v>162</c:v>
                </c:pt>
                <c:pt idx="63">
                  <c:v>79</c:v>
                </c:pt>
                <c:pt idx="64">
                  <c:v>248</c:v>
                </c:pt>
                <c:pt idx="65">
                  <c:v>313</c:v>
                </c:pt>
                <c:pt idx="66">
                  <c:v>112</c:v>
                </c:pt>
                <c:pt idx="67">
                  <c:v>154</c:v>
                </c:pt>
                <c:pt idx="68">
                  <c:v>97</c:v>
                </c:pt>
                <c:pt idx="69">
                  <c:v>63</c:v>
                </c:pt>
                <c:pt idx="70">
                  <c:v>265</c:v>
                </c:pt>
                <c:pt idx="71">
                  <c:v>215</c:v>
                </c:pt>
                <c:pt idx="72">
                  <c:v>99</c:v>
                </c:pt>
                <c:pt idx="73">
                  <c:v>163</c:v>
                </c:pt>
                <c:pt idx="74">
                  <c:v>167</c:v>
                </c:pt>
                <c:pt idx="75">
                  <c:v>423</c:v>
                </c:pt>
                <c:pt idx="76">
                  <c:v>132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0664960"/>
        <c:axId val="84882560"/>
      </c:barChart>
      <c:catAx>
        <c:axId val="1606649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Chicago Community Area</a:t>
                </a:r>
              </a:p>
            </c:rich>
          </c:tx>
          <c:layout/>
          <c:overlay val="0"/>
        </c:title>
        <c:majorTickMark val="out"/>
        <c:minorTickMark val="none"/>
        <c:tickLblPos val="nextTo"/>
        <c:crossAx val="84882560"/>
        <c:crosses val="autoZero"/>
        <c:auto val="1"/>
        <c:lblAlgn val="ctr"/>
        <c:lblOffset val="100"/>
        <c:noMultiLvlLbl val="0"/>
      </c:catAx>
      <c:valAx>
        <c:axId val="8488256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Vehicle Thefts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6066496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</c14:pivotOptions>
    </c:ext>
  </c:extLs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Where Vehicles are Stolen from - Chicago 2016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Sheet3!$B$1</c:f>
              <c:strCache>
                <c:ptCount val="1"/>
                <c:pt idx="0">
                  <c:v>Percentage</c:v>
                </c:pt>
              </c:strCache>
            </c:strRef>
          </c:tx>
          <c:dPt>
            <c:idx val="1"/>
            <c:bubble3D val="0"/>
            <c:spPr>
              <a:solidFill>
                <a:srgbClr val="FF0000"/>
              </a:solidFill>
            </c:spPr>
          </c:dPt>
          <c:dPt>
            <c:idx val="2"/>
            <c:bubble3D val="0"/>
            <c:spPr>
              <a:solidFill>
                <a:srgbClr val="FF9900"/>
              </a:solidFill>
            </c:spPr>
          </c:dPt>
          <c:dPt>
            <c:idx val="4"/>
            <c:bubble3D val="0"/>
            <c:spPr>
              <a:solidFill>
                <a:srgbClr val="339933"/>
              </a:solidFill>
            </c:spPr>
          </c:dPt>
          <c:dLbls>
            <c:dLbl>
              <c:idx val="0"/>
              <c:layout>
                <c:manualLayout>
                  <c:x val="-0.13515865506898497"/>
                  <c:y val="-0.21063572064881411"/>
                </c:manualLayout>
              </c:layout>
              <c:spPr/>
              <c:txPr>
                <a:bodyPr/>
                <a:lstStyle/>
                <a:p>
                  <a:pPr>
                    <a:defRPr sz="1050">
                      <a:solidFill>
                        <a:schemeClr val="bg1"/>
                      </a:solidFill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spPr/>
              <c:txPr>
                <a:bodyPr/>
                <a:lstStyle/>
                <a:p>
                  <a:pPr>
                    <a:defRPr sz="1050">
                      <a:solidFill>
                        <a:schemeClr val="bg1"/>
                      </a:solidFill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spPr/>
              <c:txPr>
                <a:bodyPr/>
                <a:lstStyle/>
                <a:p>
                  <a:pPr>
                    <a:defRPr sz="1050">
                      <a:solidFill>
                        <a:schemeClr val="bg1"/>
                      </a:solidFill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4.0142622379085141E-2"/>
                  <c:y val="0.15834759353237582"/>
                </c:manualLayout>
              </c:layout>
              <c:spPr/>
              <c:txPr>
                <a:bodyPr/>
                <a:lstStyle/>
                <a:p>
                  <a:pPr>
                    <a:defRPr sz="1050">
                      <a:solidFill>
                        <a:schemeClr val="bg1"/>
                      </a:solidFill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txPr>
              <a:bodyPr/>
              <a:lstStyle/>
              <a:p>
                <a:pPr>
                  <a:defRPr sz="1050"/>
                </a:pPr>
                <a:endParaRPr lang="en-US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Sheet3!$A$2:$A$6</c:f>
              <c:strCache>
                <c:ptCount val="5"/>
                <c:pt idx="0">
                  <c:v>Street</c:v>
                </c:pt>
                <c:pt idx="1">
                  <c:v>Non-residential parking lot/garage</c:v>
                </c:pt>
                <c:pt idx="2">
                  <c:v>Residence/private driveway</c:v>
                </c:pt>
                <c:pt idx="3">
                  <c:v>Gas station</c:v>
                </c:pt>
                <c:pt idx="4">
                  <c:v>Other</c:v>
                </c:pt>
              </c:strCache>
            </c:strRef>
          </c:cat>
          <c:val>
            <c:numRef>
              <c:f>Sheet3!$B$2:$B$6</c:f>
              <c:numCache>
                <c:formatCode>General</c:formatCode>
                <c:ptCount val="5"/>
                <c:pt idx="0">
                  <c:v>0.73</c:v>
                </c:pt>
                <c:pt idx="1">
                  <c:v>0.08</c:v>
                </c:pt>
                <c:pt idx="2">
                  <c:v>0.09</c:v>
                </c:pt>
                <c:pt idx="3">
                  <c:v>0.02</c:v>
                </c:pt>
                <c:pt idx="4">
                  <c:v>0.08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561974</xdr:colOff>
      <xdr:row>2</xdr:row>
      <xdr:rowOff>114299</xdr:rowOff>
    </xdr:from>
    <xdr:to>
      <xdr:col>17</xdr:col>
      <xdr:colOff>104775</xdr:colOff>
      <xdr:row>29</xdr:row>
      <xdr:rowOff>57150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457200</xdr:colOff>
      <xdr:row>0</xdr:row>
      <xdr:rowOff>123826</xdr:rowOff>
    </xdr:from>
    <xdr:to>
      <xdr:col>23</xdr:col>
      <xdr:colOff>533400</xdr:colOff>
      <xdr:row>44</xdr:row>
      <xdr:rowOff>47626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300036</xdr:colOff>
      <xdr:row>1</xdr:row>
      <xdr:rowOff>114298</xdr:rowOff>
    </xdr:from>
    <xdr:to>
      <xdr:col>18</xdr:col>
      <xdr:colOff>561975</xdr:colOff>
      <xdr:row>35</xdr:row>
      <xdr:rowOff>95249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osh Patton" refreshedDate="42745.479325347223" createdVersion="4" refreshedVersion="4" minRefreshableVersion="3" recordCount="770">
  <cacheSource type="worksheet">
    <worksheetSource ref="A1:C771" sheet="Sheet1"/>
  </cacheSource>
  <cacheFields count="3">
    <cacheField name="Year" numFmtId="0">
      <sharedItems containsSemiMixedTypes="0" containsString="0" containsNumber="1" containsInteger="1" minValue="2007" maxValue="2016" count="10">
        <n v="2016"/>
        <n v="2015"/>
        <n v="2014"/>
        <n v="2013"/>
        <n v="2012"/>
        <n v="2011"/>
        <n v="2010"/>
        <n v="2009"/>
        <n v="2008"/>
        <n v="2007"/>
      </sharedItems>
    </cacheField>
    <cacheField name="Community" numFmtId="0">
      <sharedItems count="77">
        <s v="AUSTIN"/>
        <s v="WEST TOWN"/>
        <s v="HUMBOLDT PARK"/>
        <s v="NORTH LAWNDALE"/>
        <s v="NEAR WEST SIDE"/>
        <s v="LOGAN SQUARE"/>
        <s v="SOUTH SHORE"/>
        <s v="NEAR NORTH SIDE"/>
        <s v="ASHBURN"/>
        <s v="AUBURN GRESHAM"/>
        <s v="CHICAGO LAWN"/>
        <s v="ROSELAND"/>
        <s v="WEST ENGLEWOOD"/>
        <s v="BELMONT CRAGIN"/>
        <s v="SOUTH LAWNDALE"/>
        <s v="CHATHAM"/>
        <s v="GREATER GRAND CROSSING"/>
        <s v="EAST GARFIELD PARK"/>
        <s v="WEST GARFIELD PARK"/>
        <s v="LAKE VIEW"/>
        <s v="IRVING PARK"/>
        <s v="ENGLEWOOD"/>
        <s v="NEW CITY"/>
        <s v="PORTAGE PARK"/>
        <s v="AVONDALE"/>
        <s v="WEST RIDGE"/>
        <s v="WEST PULLMAN"/>
        <s v="SOUTH CHICAGO"/>
        <s v="GRAND BOULEVARD"/>
        <s v="WASHINGTON HEIGHTS"/>
        <s v="BRIGHTON PARK"/>
        <s v="LINCOLN PARK"/>
        <s v="ALBANY PARK"/>
        <s v="WOODLAWN"/>
        <s v="HERMOSA"/>
        <s v="GAGE PARK"/>
        <s v="LOWER WEST SIDE"/>
        <s v="ROGERS PARK"/>
        <s v="UPTOWN"/>
        <s v="GARFIELD RIDGE"/>
        <s v="EDGEWATER"/>
        <s v="DOUGLAS"/>
        <s v="WEST LAWN"/>
        <s v="LOOP"/>
        <s v="WASHINGTON PARK"/>
        <s v="OHARE"/>
        <s v="CALUMET HEIGHTS"/>
        <s v="LINCOLN SQUARE"/>
        <s v="SOUTH DEERING"/>
        <s v="DUNNING"/>
        <s v="HYDE PARK"/>
        <s v="ARCHER HEIGHTS"/>
        <s v="MORGAN PARK"/>
        <s v="NEAR SOUTH SIDE"/>
        <s v="WEST ELSDON"/>
        <s v="BRIDGEPORT"/>
        <s v="KENWOOD"/>
        <s v="MCKINLEY PARK"/>
        <s v="NORTH CENTER"/>
        <s v="AVALON PARK"/>
        <s v="EAST SIDE"/>
        <s v="BEVERLY"/>
        <s v="CLEARING"/>
        <s v="NORWOOD PARK"/>
        <s v="PULLMAN"/>
        <s v="JEFFERSON PARK"/>
        <s v="FULLER PARK"/>
        <s v="NORTH PARK"/>
        <s v="MONTCLARE"/>
        <s v="ARMOUR SQUARE"/>
        <s v="OAKLAND"/>
        <s v="RIVERDALE"/>
        <s v="FOREST GLEN"/>
        <s v="BURNSIDE"/>
        <s v="HEGEWISCH"/>
        <s v="EDISON PARK"/>
        <s v="MOUNT GREENWOOD"/>
      </sharedItems>
    </cacheField>
    <cacheField name="MOTOR VEHICLE THEFT Count" numFmtId="0">
      <sharedItems containsSemiMixedTypes="0" containsString="0" containsNumber="1" containsInteger="1" minValue="3" maxValue="1004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Josh Patton" refreshedDate="42752.423744444444" createdVersion="4" refreshedVersion="4" minRefreshableVersion="3" recordCount="77">
  <cacheSource type="worksheet">
    <worksheetSource ref="A2:U79" sheet="Neighborhood Trends"/>
  </cacheSource>
  <cacheFields count="21">
    <cacheField name="Neighborhood" numFmtId="0">
      <sharedItems count="77">
        <s v="FULLER PARK"/>
        <s v="WEST GARFIELD PARK"/>
        <s v="EAST GARFIELD PARK"/>
        <s v="NORTH LAWNDALE"/>
        <s v="WASHINGTON PARK"/>
        <s v="AUSTIN"/>
        <s v="CHATHAM"/>
        <s v="OHARE"/>
        <s v="WEST ENGLEWOOD"/>
        <s v="HUMBOLDT PARK"/>
        <s v="GRAND BOULEVARD"/>
        <s v="GREATER GRAND CROSSING"/>
        <s v="ASHBURN"/>
        <s v="ENGLEWOOD"/>
        <s v="BURNSIDE"/>
        <s v="CALUMET HEIGHTS"/>
        <s v="OAKLAND"/>
        <s v="SOUTH SHORE"/>
        <s v="NEAR WEST SIDE"/>
        <s v="PULLMAN"/>
        <s v="ROSELAND"/>
        <s v="RIVERDALE"/>
        <s v="WASHINGTON HEIGHTS"/>
        <s v="AUBURN GRESHAM"/>
        <s v="WEST PULLMAN"/>
        <s v="DOUGLAS"/>
        <s v="SOUTH DEERING"/>
        <s v="ARCHER HEIGHTS"/>
        <s v="AVALON PARK"/>
        <s v="WEST TOWN"/>
        <s v="SOUTH CHICAGO"/>
        <s v="HERMOSA"/>
        <s v="WOODLAWN"/>
        <s v="CHICAGO LAWN"/>
        <s v="AVONDALE"/>
        <s v="LOGAN SQUARE"/>
        <s v="NEW CITY"/>
        <s v="IRVING PARK"/>
        <s v="MCKINLEY PARK"/>
        <s v="NEAR NORTH SIDE"/>
        <s v="WEST ELSDON"/>
        <s v="LOOP"/>
        <s v="BRIGHTON PARK"/>
        <s v="KENWOOD"/>
        <s v="BELMONT CRAGIN"/>
        <s v="LOWER WEST SIDE"/>
        <s v="SOUTH LAWNDALE"/>
        <s v="GAGE PARK"/>
        <s v="NEAR SOUTH SIDE"/>
        <s v="GARFIELD RIDGE"/>
        <s v="MORGAN PARK"/>
        <s v="WEST LAWN"/>
        <s v="PORTAGE PARK"/>
        <s v="ARMOUR SQUARE"/>
        <s v="MONTCLARE"/>
        <s v="HYDE PARK"/>
        <s v="ALBANY PARK"/>
        <s v="BEVERLY"/>
        <s v="WEST RIDGE"/>
        <s v="LINCOLN PARK"/>
        <s v="NORTH PARK"/>
        <s v="EAST SIDE"/>
        <s v="LAKE VIEW"/>
        <s v="ROGERS PARK"/>
        <s v="LINCOLN SQUARE"/>
        <s v="UPTOWN"/>
        <s v="BRIDGEPORT"/>
        <s v="DUNNING"/>
        <s v="NORTH CENTER"/>
        <s v="EDGEWATER"/>
        <s v="HEGEWISCH"/>
        <s v="JEFFERSON PARK"/>
        <s v="FOREST GLEN"/>
        <s v="NORWOOD PARK"/>
        <s v="EDISON PARK"/>
        <s v="MOUNT GREENWOOD"/>
        <s v="CLEARING"/>
      </sharedItems>
    </cacheField>
    <cacheField name="2007" numFmtId="0">
      <sharedItems containsSemiMixedTypes="0" containsString="0" containsNumber="1" containsInteger="1" minValue="6" maxValue="1004"/>
    </cacheField>
    <cacheField name="2008" numFmtId="0">
      <sharedItems containsSemiMixedTypes="0" containsString="0" containsNumber="1" containsInteger="1" minValue="12" maxValue="927"/>
    </cacheField>
    <cacheField name="2009" numFmtId="0">
      <sharedItems containsSemiMixedTypes="0" containsString="0" containsNumber="1" containsInteger="1" minValue="11" maxValue="764"/>
    </cacheField>
    <cacheField name="2010" numFmtId="0">
      <sharedItems containsSemiMixedTypes="0" containsString="0" containsNumber="1" containsInteger="1" minValue="8" maxValue="848"/>
    </cacheField>
    <cacheField name="2011" numFmtId="0">
      <sharedItems containsSemiMixedTypes="0" containsString="0" containsNumber="1" containsInteger="1" minValue="7" maxValue="815"/>
    </cacheField>
    <cacheField name="2012" numFmtId="0">
      <sharedItems containsSemiMixedTypes="0" containsString="0" containsNumber="1" containsInteger="1" minValue="8" maxValue="826"/>
    </cacheField>
    <cacheField name="2013" numFmtId="0">
      <sharedItems containsSemiMixedTypes="0" containsString="0" containsNumber="1" containsInteger="1" minValue="4" maxValue="633"/>
    </cacheField>
    <cacheField name="2014" numFmtId="0">
      <sharedItems containsSemiMixedTypes="0" containsString="0" containsNumber="1" containsInteger="1" minValue="3" maxValue="640"/>
    </cacheField>
    <cacheField name="2015" numFmtId="0">
      <sharedItems containsSemiMixedTypes="0" containsString="0" containsNumber="1" containsInteger="1" minValue="9" maxValue="656"/>
    </cacheField>
    <cacheField name="2016" numFmtId="0">
      <sharedItems containsSemiMixedTypes="0" containsString="0" containsNumber="1" containsInteger="1" minValue="9" maxValue="801"/>
    </cacheField>
    <cacheField name="16 v 15 YoY %" numFmtId="9">
      <sharedItems containsSemiMixedTypes="0" containsString="0" containsNumber="1" minValue="-0.38144329896907214" maxValue="1.3879310344827587"/>
    </cacheField>
    <cacheField name="16 v 12 %" numFmtId="9">
      <sharedItems containsSemiMixedTypes="0" containsString="0" containsNumber="1" minValue="-0.6506024096385542" maxValue="1.1323529411764706"/>
    </cacheField>
    <cacheField name="16 v 07 %" numFmtId="9">
      <sharedItems containsSemiMixedTypes="0" containsString="0" containsNumber="1" minValue="-0.68263473053892221" maxValue="1"/>
    </cacheField>
    <cacheField name="2010 Population" numFmtId="0">
      <sharedItems containsSemiMixedTypes="0" containsString="0" containsNumber="1" containsInteger="1" minValue="2876" maxValue="98514"/>
    </cacheField>
    <cacheField name="2010 MVT Thefts as % of Population" numFmtId="165">
      <sharedItems containsSemiMixedTypes="0" containsString="0" containsNumber="1" minValue="0" maxValue="1.4603616133518776E-2"/>
    </cacheField>
    <cacheField name="2016 Cook County Population with Vehicle Estimate" numFmtId="0">
      <sharedItems containsSemiMixedTypes="0" containsString="0" containsNumber="1" containsInteger="1" minValue="1783" maxValue="61079"/>
    </cacheField>
    <cacheField name="2016 Chance of any Cook County Registered Passenger Vehicle being Stolen" numFmtId="164">
      <sharedItems containsSemiMixedTypes="0" containsString="0" containsNumber="1" minValue="7.6026355803345165E-4" maxValue="2.3555804823331465E-2"/>
    </cacheField>
    <cacheField name="2010 Chicago Proper Population with Vehicle Estimate" numFmtId="1">
      <sharedItems containsSemiMixedTypes="0" containsString="0" containsNumber="1" minValue="1035.3599999999999" maxValue="35465.040000000001"/>
    </cacheField>
    <cacheField name="Estimated Vehicles, 2.7 Household Size, 1.15 Vehicles/Household" numFmtId="1">
      <sharedItems containsSemiMixedTypes="0" containsString="0" containsNumber="1" minValue="440.98666666666657" maxValue="15105.479999999998"/>
    </cacheField>
    <cacheField name="2010 Chance of any Chicago Registered Passenger Vehicle being Stolen" numFmtId="164">
      <sharedItems containsSemiMixedTypes="0" containsString="0" containsNumber="1" minValue="3.0741974636732338E-3" maxValue="9.5240974783818128E-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770">
  <r>
    <x v="0"/>
    <x v="0"/>
    <n v="801"/>
  </r>
  <r>
    <x v="0"/>
    <x v="1"/>
    <n v="423"/>
  </r>
  <r>
    <x v="0"/>
    <x v="2"/>
    <n v="408"/>
  </r>
  <r>
    <x v="0"/>
    <x v="3"/>
    <n v="350"/>
  </r>
  <r>
    <x v="0"/>
    <x v="4"/>
    <n v="331"/>
  </r>
  <r>
    <x v="0"/>
    <x v="5"/>
    <n v="329"/>
  </r>
  <r>
    <x v="0"/>
    <x v="6"/>
    <n v="313"/>
  </r>
  <r>
    <x v="0"/>
    <x v="7"/>
    <n v="290"/>
  </r>
  <r>
    <x v="0"/>
    <x v="8"/>
    <n v="277"/>
  </r>
  <r>
    <x v="0"/>
    <x v="9"/>
    <n v="274"/>
  </r>
  <r>
    <x v="0"/>
    <x v="10"/>
    <n v="268"/>
  </r>
  <r>
    <x v="0"/>
    <x v="11"/>
    <n v="266"/>
  </r>
  <r>
    <x v="0"/>
    <x v="12"/>
    <n v="265"/>
  </r>
  <r>
    <x v="0"/>
    <x v="13"/>
    <n v="257"/>
  </r>
  <r>
    <x v="0"/>
    <x v="14"/>
    <n v="248"/>
  </r>
  <r>
    <x v="0"/>
    <x v="15"/>
    <n v="240"/>
  </r>
  <r>
    <x v="0"/>
    <x v="16"/>
    <n v="224"/>
  </r>
  <r>
    <x v="0"/>
    <x v="17"/>
    <n v="219"/>
  </r>
  <r>
    <x v="0"/>
    <x v="18"/>
    <n v="215"/>
  </r>
  <r>
    <x v="0"/>
    <x v="19"/>
    <n v="207"/>
  </r>
  <r>
    <x v="0"/>
    <x v="20"/>
    <n v="206"/>
  </r>
  <r>
    <x v="0"/>
    <x v="21"/>
    <n v="204"/>
  </r>
  <r>
    <x v="0"/>
    <x v="22"/>
    <n v="194"/>
  </r>
  <r>
    <x v="0"/>
    <x v="23"/>
    <n v="189"/>
  </r>
  <r>
    <x v="0"/>
    <x v="24"/>
    <n v="178"/>
  </r>
  <r>
    <x v="0"/>
    <x v="25"/>
    <n v="167"/>
  </r>
  <r>
    <x v="0"/>
    <x v="26"/>
    <n v="163"/>
  </r>
  <r>
    <x v="0"/>
    <x v="27"/>
    <n v="162"/>
  </r>
  <r>
    <x v="0"/>
    <x v="28"/>
    <n v="156"/>
  </r>
  <r>
    <x v="0"/>
    <x v="29"/>
    <n v="154"/>
  </r>
  <r>
    <x v="0"/>
    <x v="30"/>
    <n v="151"/>
  </r>
  <r>
    <x v="0"/>
    <x v="31"/>
    <n v="148"/>
  </r>
  <r>
    <x v="0"/>
    <x v="32"/>
    <n v="145"/>
  </r>
  <r>
    <x v="0"/>
    <x v="33"/>
    <n v="132"/>
  </r>
  <r>
    <x v="0"/>
    <x v="34"/>
    <n v="128"/>
  </r>
  <r>
    <x v="0"/>
    <x v="35"/>
    <n v="124"/>
  </r>
  <r>
    <x v="0"/>
    <x v="36"/>
    <n v="116"/>
  </r>
  <r>
    <x v="0"/>
    <x v="37"/>
    <n v="114"/>
  </r>
  <r>
    <x v="0"/>
    <x v="38"/>
    <n v="112"/>
  </r>
  <r>
    <x v="0"/>
    <x v="39"/>
    <n v="103"/>
  </r>
  <r>
    <x v="0"/>
    <x v="40"/>
    <n v="100"/>
  </r>
  <r>
    <x v="0"/>
    <x v="41"/>
    <n v="99"/>
  </r>
  <r>
    <x v="0"/>
    <x v="42"/>
    <n v="99"/>
  </r>
  <r>
    <x v="0"/>
    <x v="43"/>
    <n v="98"/>
  </r>
  <r>
    <x v="0"/>
    <x v="44"/>
    <n v="97"/>
  </r>
  <r>
    <x v="0"/>
    <x v="45"/>
    <n v="97"/>
  </r>
  <r>
    <x v="0"/>
    <x v="46"/>
    <n v="89"/>
  </r>
  <r>
    <x v="0"/>
    <x v="47"/>
    <n v="81"/>
  </r>
  <r>
    <x v="0"/>
    <x v="48"/>
    <n v="79"/>
  </r>
  <r>
    <x v="0"/>
    <x v="49"/>
    <n v="78"/>
  </r>
  <r>
    <x v="0"/>
    <x v="50"/>
    <n v="74"/>
  </r>
  <r>
    <x v="0"/>
    <x v="51"/>
    <n v="70"/>
  </r>
  <r>
    <x v="0"/>
    <x v="52"/>
    <n v="67"/>
  </r>
  <r>
    <x v="0"/>
    <x v="53"/>
    <n v="64"/>
  </r>
  <r>
    <x v="0"/>
    <x v="54"/>
    <n v="63"/>
  </r>
  <r>
    <x v="0"/>
    <x v="55"/>
    <n v="60"/>
  </r>
  <r>
    <x v="0"/>
    <x v="56"/>
    <n v="59"/>
  </r>
  <r>
    <x v="0"/>
    <x v="57"/>
    <n v="58"/>
  </r>
  <r>
    <x v="0"/>
    <x v="58"/>
    <n v="57"/>
  </r>
  <r>
    <x v="0"/>
    <x v="59"/>
    <n v="53"/>
  </r>
  <r>
    <x v="0"/>
    <x v="60"/>
    <n v="51"/>
  </r>
  <r>
    <x v="0"/>
    <x v="61"/>
    <n v="47"/>
  </r>
  <r>
    <x v="0"/>
    <x v="62"/>
    <n v="47"/>
  </r>
  <r>
    <x v="0"/>
    <x v="63"/>
    <n v="45"/>
  </r>
  <r>
    <x v="0"/>
    <x v="64"/>
    <n v="44"/>
  </r>
  <r>
    <x v="0"/>
    <x v="65"/>
    <n v="43"/>
  </r>
  <r>
    <x v="0"/>
    <x v="66"/>
    <n v="42"/>
  </r>
  <r>
    <x v="0"/>
    <x v="67"/>
    <n v="41"/>
  </r>
  <r>
    <x v="0"/>
    <x v="68"/>
    <n v="39"/>
  </r>
  <r>
    <x v="0"/>
    <x v="69"/>
    <n v="39"/>
  </r>
  <r>
    <x v="0"/>
    <x v="70"/>
    <n v="38"/>
  </r>
  <r>
    <x v="0"/>
    <x v="71"/>
    <n v="38"/>
  </r>
  <r>
    <x v="0"/>
    <x v="72"/>
    <n v="29"/>
  </r>
  <r>
    <x v="0"/>
    <x v="73"/>
    <n v="19"/>
  </r>
  <r>
    <x v="0"/>
    <x v="74"/>
    <n v="16"/>
  </r>
  <r>
    <x v="0"/>
    <x v="75"/>
    <n v="12"/>
  </r>
  <r>
    <x v="0"/>
    <x v="76"/>
    <n v="9"/>
  </r>
  <r>
    <x v="1"/>
    <x v="32"/>
    <n v="144"/>
  </r>
  <r>
    <x v="1"/>
    <x v="51"/>
    <n v="53"/>
  </r>
  <r>
    <x v="1"/>
    <x v="69"/>
    <n v="60"/>
  </r>
  <r>
    <x v="1"/>
    <x v="8"/>
    <n v="116"/>
  </r>
  <r>
    <x v="1"/>
    <x v="9"/>
    <n v="300"/>
  </r>
  <r>
    <x v="1"/>
    <x v="0"/>
    <n v="656"/>
  </r>
  <r>
    <x v="1"/>
    <x v="59"/>
    <n v="59"/>
  </r>
  <r>
    <x v="1"/>
    <x v="24"/>
    <n v="186"/>
  </r>
  <r>
    <x v="1"/>
    <x v="13"/>
    <n v="262"/>
  </r>
  <r>
    <x v="1"/>
    <x v="61"/>
    <n v="24"/>
  </r>
  <r>
    <x v="1"/>
    <x v="55"/>
    <n v="97"/>
  </r>
  <r>
    <x v="1"/>
    <x v="30"/>
    <n v="170"/>
  </r>
  <r>
    <x v="1"/>
    <x v="73"/>
    <n v="24"/>
  </r>
  <r>
    <x v="1"/>
    <x v="46"/>
    <n v="68"/>
  </r>
  <r>
    <x v="1"/>
    <x v="15"/>
    <n v="171"/>
  </r>
  <r>
    <x v="1"/>
    <x v="10"/>
    <n v="287"/>
  </r>
  <r>
    <x v="1"/>
    <x v="62"/>
    <n v="43"/>
  </r>
  <r>
    <x v="1"/>
    <x v="41"/>
    <n v="106"/>
  </r>
  <r>
    <x v="1"/>
    <x v="49"/>
    <n v="80"/>
  </r>
  <r>
    <x v="1"/>
    <x v="17"/>
    <n v="162"/>
  </r>
  <r>
    <x v="1"/>
    <x v="60"/>
    <n v="30"/>
  </r>
  <r>
    <x v="1"/>
    <x v="40"/>
    <n v="95"/>
  </r>
  <r>
    <x v="1"/>
    <x v="75"/>
    <n v="9"/>
  </r>
  <r>
    <x v="1"/>
    <x v="21"/>
    <n v="249"/>
  </r>
  <r>
    <x v="1"/>
    <x v="72"/>
    <n v="15"/>
  </r>
  <r>
    <x v="1"/>
    <x v="66"/>
    <n v="28"/>
  </r>
  <r>
    <x v="1"/>
    <x v="35"/>
    <n v="121"/>
  </r>
  <r>
    <x v="1"/>
    <x v="39"/>
    <n v="66"/>
  </r>
  <r>
    <x v="1"/>
    <x v="28"/>
    <n v="151"/>
  </r>
  <r>
    <x v="1"/>
    <x v="16"/>
    <n v="239"/>
  </r>
  <r>
    <x v="1"/>
    <x v="74"/>
    <n v="12"/>
  </r>
  <r>
    <x v="1"/>
    <x v="34"/>
    <n v="123"/>
  </r>
  <r>
    <x v="1"/>
    <x v="2"/>
    <n v="324"/>
  </r>
  <r>
    <x v="1"/>
    <x v="50"/>
    <n v="87"/>
  </r>
  <r>
    <x v="1"/>
    <x v="20"/>
    <n v="198"/>
  </r>
  <r>
    <x v="1"/>
    <x v="65"/>
    <n v="42"/>
  </r>
  <r>
    <x v="1"/>
    <x v="56"/>
    <n v="74"/>
  </r>
  <r>
    <x v="1"/>
    <x v="19"/>
    <n v="193"/>
  </r>
  <r>
    <x v="1"/>
    <x v="31"/>
    <n v="111"/>
  </r>
  <r>
    <x v="1"/>
    <x v="47"/>
    <n v="59"/>
  </r>
  <r>
    <x v="1"/>
    <x v="5"/>
    <n v="266"/>
  </r>
  <r>
    <x v="1"/>
    <x v="43"/>
    <n v="74"/>
  </r>
  <r>
    <x v="1"/>
    <x v="36"/>
    <n v="166"/>
  </r>
  <r>
    <x v="1"/>
    <x v="57"/>
    <n v="63"/>
  </r>
  <r>
    <x v="1"/>
    <x v="68"/>
    <n v="39"/>
  </r>
  <r>
    <x v="1"/>
    <x v="52"/>
    <n v="71"/>
  </r>
  <r>
    <x v="1"/>
    <x v="76"/>
    <n v="11"/>
  </r>
  <r>
    <x v="1"/>
    <x v="7"/>
    <n v="153"/>
  </r>
  <r>
    <x v="1"/>
    <x v="53"/>
    <n v="55"/>
  </r>
  <r>
    <x v="1"/>
    <x v="4"/>
    <n v="329"/>
  </r>
  <r>
    <x v="1"/>
    <x v="22"/>
    <n v="160"/>
  </r>
  <r>
    <x v="1"/>
    <x v="58"/>
    <n v="58"/>
  </r>
  <r>
    <x v="1"/>
    <x v="3"/>
    <n v="251"/>
  </r>
  <r>
    <x v="1"/>
    <x v="67"/>
    <n v="35"/>
  </r>
  <r>
    <x v="1"/>
    <x v="63"/>
    <n v="25"/>
  </r>
  <r>
    <x v="1"/>
    <x v="70"/>
    <n v="38"/>
  </r>
  <r>
    <x v="1"/>
    <x v="45"/>
    <n v="46"/>
  </r>
  <r>
    <x v="1"/>
    <x v="23"/>
    <n v="154"/>
  </r>
  <r>
    <x v="1"/>
    <x v="64"/>
    <n v="36"/>
  </r>
  <r>
    <x v="1"/>
    <x v="71"/>
    <n v="47"/>
  </r>
  <r>
    <x v="1"/>
    <x v="37"/>
    <n v="113"/>
  </r>
  <r>
    <x v="1"/>
    <x v="11"/>
    <n v="243"/>
  </r>
  <r>
    <x v="1"/>
    <x v="27"/>
    <n v="140"/>
  </r>
  <r>
    <x v="1"/>
    <x v="48"/>
    <n v="60"/>
  </r>
  <r>
    <x v="1"/>
    <x v="14"/>
    <n v="208"/>
  </r>
  <r>
    <x v="1"/>
    <x v="6"/>
    <n v="267"/>
  </r>
  <r>
    <x v="1"/>
    <x v="38"/>
    <n v="155"/>
  </r>
  <r>
    <x v="1"/>
    <x v="29"/>
    <n v="135"/>
  </r>
  <r>
    <x v="1"/>
    <x v="44"/>
    <n v="81"/>
  </r>
  <r>
    <x v="1"/>
    <x v="54"/>
    <n v="60"/>
  </r>
  <r>
    <x v="1"/>
    <x v="12"/>
    <n v="229"/>
  </r>
  <r>
    <x v="1"/>
    <x v="18"/>
    <n v="155"/>
  </r>
  <r>
    <x v="1"/>
    <x v="42"/>
    <n v="117"/>
  </r>
  <r>
    <x v="1"/>
    <x v="26"/>
    <n v="132"/>
  </r>
  <r>
    <x v="1"/>
    <x v="25"/>
    <n v="123"/>
  </r>
  <r>
    <x v="1"/>
    <x v="1"/>
    <n v="370"/>
  </r>
  <r>
    <x v="1"/>
    <x v="33"/>
    <n v="118"/>
  </r>
  <r>
    <x v="2"/>
    <x v="32"/>
    <n v="116"/>
  </r>
  <r>
    <x v="2"/>
    <x v="51"/>
    <n v="112"/>
  </r>
  <r>
    <x v="2"/>
    <x v="69"/>
    <n v="58"/>
  </r>
  <r>
    <x v="2"/>
    <x v="8"/>
    <n v="113"/>
  </r>
  <r>
    <x v="2"/>
    <x v="9"/>
    <n v="279"/>
  </r>
  <r>
    <x v="2"/>
    <x v="0"/>
    <n v="640"/>
  </r>
  <r>
    <x v="2"/>
    <x v="59"/>
    <n v="61"/>
  </r>
  <r>
    <x v="2"/>
    <x v="24"/>
    <n v="132"/>
  </r>
  <r>
    <x v="2"/>
    <x v="13"/>
    <n v="266"/>
  </r>
  <r>
    <x v="2"/>
    <x v="61"/>
    <n v="25"/>
  </r>
  <r>
    <x v="2"/>
    <x v="55"/>
    <n v="76"/>
  </r>
  <r>
    <x v="2"/>
    <x v="30"/>
    <n v="163"/>
  </r>
  <r>
    <x v="2"/>
    <x v="73"/>
    <n v="13"/>
  </r>
  <r>
    <x v="2"/>
    <x v="46"/>
    <n v="96"/>
  </r>
  <r>
    <x v="2"/>
    <x v="15"/>
    <n v="215"/>
  </r>
  <r>
    <x v="2"/>
    <x v="10"/>
    <n v="245"/>
  </r>
  <r>
    <x v="2"/>
    <x v="62"/>
    <n v="35"/>
  </r>
  <r>
    <x v="2"/>
    <x v="41"/>
    <n v="127"/>
  </r>
  <r>
    <x v="2"/>
    <x v="49"/>
    <n v="65"/>
  </r>
  <r>
    <x v="2"/>
    <x v="17"/>
    <n v="190"/>
  </r>
  <r>
    <x v="2"/>
    <x v="60"/>
    <n v="43"/>
  </r>
  <r>
    <x v="2"/>
    <x v="40"/>
    <n v="78"/>
  </r>
  <r>
    <x v="2"/>
    <x v="75"/>
    <n v="3"/>
  </r>
  <r>
    <x v="2"/>
    <x v="21"/>
    <n v="209"/>
  </r>
  <r>
    <x v="2"/>
    <x v="72"/>
    <n v="9"/>
  </r>
  <r>
    <x v="2"/>
    <x v="66"/>
    <n v="33"/>
  </r>
  <r>
    <x v="2"/>
    <x v="35"/>
    <n v="134"/>
  </r>
  <r>
    <x v="2"/>
    <x v="39"/>
    <n v="64"/>
  </r>
  <r>
    <x v="2"/>
    <x v="28"/>
    <n v="140"/>
  </r>
  <r>
    <x v="2"/>
    <x v="16"/>
    <n v="223"/>
  </r>
  <r>
    <x v="2"/>
    <x v="74"/>
    <n v="13"/>
  </r>
  <r>
    <x v="2"/>
    <x v="34"/>
    <n v="115"/>
  </r>
  <r>
    <x v="2"/>
    <x v="2"/>
    <n v="331"/>
  </r>
  <r>
    <x v="2"/>
    <x v="50"/>
    <n v="62"/>
  </r>
  <r>
    <x v="2"/>
    <x v="20"/>
    <n v="190"/>
  </r>
  <r>
    <x v="2"/>
    <x v="65"/>
    <n v="53"/>
  </r>
  <r>
    <x v="2"/>
    <x v="56"/>
    <n v="68"/>
  </r>
  <r>
    <x v="2"/>
    <x v="19"/>
    <n v="150"/>
  </r>
  <r>
    <x v="2"/>
    <x v="31"/>
    <n v="137"/>
  </r>
  <r>
    <x v="2"/>
    <x v="47"/>
    <n v="67"/>
  </r>
  <r>
    <x v="2"/>
    <x v="5"/>
    <n v="274"/>
  </r>
  <r>
    <x v="2"/>
    <x v="43"/>
    <n v="69"/>
  </r>
  <r>
    <x v="2"/>
    <x v="36"/>
    <n v="174"/>
  </r>
  <r>
    <x v="2"/>
    <x v="57"/>
    <n v="50"/>
  </r>
  <r>
    <x v="2"/>
    <x v="68"/>
    <n v="37"/>
  </r>
  <r>
    <x v="2"/>
    <x v="52"/>
    <n v="76"/>
  </r>
  <r>
    <x v="2"/>
    <x v="76"/>
    <n v="19"/>
  </r>
  <r>
    <x v="2"/>
    <x v="7"/>
    <n v="151"/>
  </r>
  <r>
    <x v="2"/>
    <x v="53"/>
    <n v="61"/>
  </r>
  <r>
    <x v="2"/>
    <x v="4"/>
    <n v="327"/>
  </r>
  <r>
    <x v="2"/>
    <x v="22"/>
    <n v="195"/>
  </r>
  <r>
    <x v="2"/>
    <x v="58"/>
    <n v="62"/>
  </r>
  <r>
    <x v="2"/>
    <x v="3"/>
    <n v="228"/>
  </r>
  <r>
    <x v="2"/>
    <x v="67"/>
    <n v="42"/>
  </r>
  <r>
    <x v="2"/>
    <x v="63"/>
    <n v="30"/>
  </r>
  <r>
    <x v="2"/>
    <x v="70"/>
    <n v="36"/>
  </r>
  <r>
    <x v="2"/>
    <x v="45"/>
    <n v="94"/>
  </r>
  <r>
    <x v="2"/>
    <x v="23"/>
    <n v="159"/>
  </r>
  <r>
    <x v="2"/>
    <x v="64"/>
    <n v="33"/>
  </r>
  <r>
    <x v="2"/>
    <x v="71"/>
    <n v="35"/>
  </r>
  <r>
    <x v="2"/>
    <x v="37"/>
    <n v="117"/>
  </r>
  <r>
    <x v="2"/>
    <x v="11"/>
    <n v="220"/>
  </r>
  <r>
    <x v="2"/>
    <x v="27"/>
    <n v="136"/>
  </r>
  <r>
    <x v="2"/>
    <x v="48"/>
    <n v="85"/>
  </r>
  <r>
    <x v="2"/>
    <x v="14"/>
    <n v="224"/>
  </r>
  <r>
    <x v="2"/>
    <x v="6"/>
    <n v="277"/>
  </r>
  <r>
    <x v="2"/>
    <x v="38"/>
    <n v="105"/>
  </r>
  <r>
    <x v="2"/>
    <x v="29"/>
    <n v="139"/>
  </r>
  <r>
    <x v="2"/>
    <x v="44"/>
    <n v="111"/>
  </r>
  <r>
    <x v="2"/>
    <x v="54"/>
    <n v="64"/>
  </r>
  <r>
    <x v="2"/>
    <x v="12"/>
    <n v="213"/>
  </r>
  <r>
    <x v="2"/>
    <x v="18"/>
    <n v="138"/>
  </r>
  <r>
    <x v="2"/>
    <x v="42"/>
    <n v="87"/>
  </r>
  <r>
    <x v="2"/>
    <x v="26"/>
    <n v="139"/>
  </r>
  <r>
    <x v="2"/>
    <x v="25"/>
    <n v="137"/>
  </r>
  <r>
    <x v="2"/>
    <x v="1"/>
    <n v="322"/>
  </r>
  <r>
    <x v="2"/>
    <x v="33"/>
    <n v="98"/>
  </r>
  <r>
    <x v="3"/>
    <x v="32"/>
    <n v="177"/>
  </r>
  <r>
    <x v="3"/>
    <x v="51"/>
    <n v="90"/>
  </r>
  <r>
    <x v="3"/>
    <x v="69"/>
    <n v="75"/>
  </r>
  <r>
    <x v="3"/>
    <x v="8"/>
    <n v="146"/>
  </r>
  <r>
    <x v="3"/>
    <x v="9"/>
    <n v="295"/>
  </r>
  <r>
    <x v="3"/>
    <x v="0"/>
    <n v="633"/>
  </r>
  <r>
    <x v="3"/>
    <x v="59"/>
    <n v="76"/>
  </r>
  <r>
    <x v="3"/>
    <x v="24"/>
    <n v="227"/>
  </r>
  <r>
    <x v="3"/>
    <x v="13"/>
    <n v="388"/>
  </r>
  <r>
    <x v="3"/>
    <x v="61"/>
    <n v="27"/>
  </r>
  <r>
    <x v="3"/>
    <x v="55"/>
    <n v="118"/>
  </r>
  <r>
    <x v="3"/>
    <x v="30"/>
    <n v="294"/>
  </r>
  <r>
    <x v="3"/>
    <x v="73"/>
    <n v="22"/>
  </r>
  <r>
    <x v="3"/>
    <x v="46"/>
    <n v="91"/>
  </r>
  <r>
    <x v="3"/>
    <x v="15"/>
    <n v="284"/>
  </r>
  <r>
    <x v="3"/>
    <x v="10"/>
    <n v="285"/>
  </r>
  <r>
    <x v="3"/>
    <x v="62"/>
    <n v="41"/>
  </r>
  <r>
    <x v="3"/>
    <x v="41"/>
    <n v="113"/>
  </r>
  <r>
    <x v="3"/>
    <x v="49"/>
    <n v="113"/>
  </r>
  <r>
    <x v="3"/>
    <x v="17"/>
    <n v="239"/>
  </r>
  <r>
    <x v="3"/>
    <x v="60"/>
    <n v="74"/>
  </r>
  <r>
    <x v="3"/>
    <x v="40"/>
    <n v="90"/>
  </r>
  <r>
    <x v="3"/>
    <x v="75"/>
    <n v="6"/>
  </r>
  <r>
    <x v="3"/>
    <x v="21"/>
    <n v="271"/>
  </r>
  <r>
    <x v="3"/>
    <x v="72"/>
    <n v="23"/>
  </r>
  <r>
    <x v="3"/>
    <x v="66"/>
    <n v="47"/>
  </r>
  <r>
    <x v="3"/>
    <x v="35"/>
    <n v="189"/>
  </r>
  <r>
    <x v="3"/>
    <x v="39"/>
    <n v="85"/>
  </r>
  <r>
    <x v="3"/>
    <x v="28"/>
    <n v="172"/>
  </r>
  <r>
    <x v="3"/>
    <x v="16"/>
    <n v="299"/>
  </r>
  <r>
    <x v="3"/>
    <x v="74"/>
    <n v="42"/>
  </r>
  <r>
    <x v="3"/>
    <x v="34"/>
    <n v="120"/>
  </r>
  <r>
    <x v="3"/>
    <x v="2"/>
    <n v="343"/>
  </r>
  <r>
    <x v="3"/>
    <x v="50"/>
    <n v="80"/>
  </r>
  <r>
    <x v="3"/>
    <x v="20"/>
    <n v="322"/>
  </r>
  <r>
    <x v="3"/>
    <x v="65"/>
    <n v="57"/>
  </r>
  <r>
    <x v="3"/>
    <x v="56"/>
    <n v="71"/>
  </r>
  <r>
    <x v="3"/>
    <x v="19"/>
    <n v="302"/>
  </r>
  <r>
    <x v="3"/>
    <x v="31"/>
    <n v="211"/>
  </r>
  <r>
    <x v="3"/>
    <x v="47"/>
    <n v="99"/>
  </r>
  <r>
    <x v="3"/>
    <x v="5"/>
    <n v="396"/>
  </r>
  <r>
    <x v="3"/>
    <x v="43"/>
    <n v="79"/>
  </r>
  <r>
    <x v="3"/>
    <x v="36"/>
    <n v="257"/>
  </r>
  <r>
    <x v="3"/>
    <x v="57"/>
    <n v="88"/>
  </r>
  <r>
    <x v="3"/>
    <x v="68"/>
    <n v="43"/>
  </r>
  <r>
    <x v="3"/>
    <x v="52"/>
    <n v="89"/>
  </r>
  <r>
    <x v="3"/>
    <x v="76"/>
    <n v="4"/>
  </r>
  <r>
    <x v="3"/>
    <x v="7"/>
    <n v="160"/>
  </r>
  <r>
    <x v="3"/>
    <x v="53"/>
    <n v="63"/>
  </r>
  <r>
    <x v="3"/>
    <x v="4"/>
    <n v="394"/>
  </r>
  <r>
    <x v="3"/>
    <x v="22"/>
    <n v="184"/>
  </r>
  <r>
    <x v="3"/>
    <x v="58"/>
    <n v="103"/>
  </r>
  <r>
    <x v="3"/>
    <x v="3"/>
    <n v="216"/>
  </r>
  <r>
    <x v="3"/>
    <x v="67"/>
    <n v="41"/>
  </r>
  <r>
    <x v="3"/>
    <x v="63"/>
    <n v="37"/>
  </r>
  <r>
    <x v="3"/>
    <x v="70"/>
    <n v="25"/>
  </r>
  <r>
    <x v="3"/>
    <x v="45"/>
    <n v="63"/>
  </r>
  <r>
    <x v="3"/>
    <x v="23"/>
    <n v="248"/>
  </r>
  <r>
    <x v="3"/>
    <x v="64"/>
    <n v="47"/>
  </r>
  <r>
    <x v="3"/>
    <x v="71"/>
    <n v="40"/>
  </r>
  <r>
    <x v="3"/>
    <x v="37"/>
    <n v="91"/>
  </r>
  <r>
    <x v="3"/>
    <x v="11"/>
    <n v="307"/>
  </r>
  <r>
    <x v="3"/>
    <x v="27"/>
    <n v="199"/>
  </r>
  <r>
    <x v="3"/>
    <x v="48"/>
    <n v="76"/>
  </r>
  <r>
    <x v="3"/>
    <x v="14"/>
    <n v="256"/>
  </r>
  <r>
    <x v="3"/>
    <x v="6"/>
    <n v="340"/>
  </r>
  <r>
    <x v="3"/>
    <x v="38"/>
    <n v="190"/>
  </r>
  <r>
    <x v="3"/>
    <x v="29"/>
    <n v="124"/>
  </r>
  <r>
    <x v="3"/>
    <x v="44"/>
    <n v="131"/>
  </r>
  <r>
    <x v="3"/>
    <x v="54"/>
    <n v="89"/>
  </r>
  <r>
    <x v="3"/>
    <x v="12"/>
    <n v="298"/>
  </r>
  <r>
    <x v="3"/>
    <x v="18"/>
    <n v="186"/>
  </r>
  <r>
    <x v="3"/>
    <x v="42"/>
    <n v="89"/>
  </r>
  <r>
    <x v="3"/>
    <x v="26"/>
    <n v="213"/>
  </r>
  <r>
    <x v="3"/>
    <x v="25"/>
    <n v="135"/>
  </r>
  <r>
    <x v="3"/>
    <x v="1"/>
    <n v="527"/>
  </r>
  <r>
    <x v="3"/>
    <x v="33"/>
    <n v="115"/>
  </r>
  <r>
    <x v="4"/>
    <x v="32"/>
    <n v="221"/>
  </r>
  <r>
    <x v="4"/>
    <x v="51"/>
    <n v="97"/>
  </r>
  <r>
    <x v="4"/>
    <x v="69"/>
    <n v="108"/>
  </r>
  <r>
    <x v="4"/>
    <x v="8"/>
    <n v="149"/>
  </r>
  <r>
    <x v="4"/>
    <x v="9"/>
    <n v="390"/>
  </r>
  <r>
    <x v="4"/>
    <x v="0"/>
    <n v="826"/>
  </r>
  <r>
    <x v="4"/>
    <x v="59"/>
    <n v="89"/>
  </r>
  <r>
    <x v="4"/>
    <x v="24"/>
    <n v="332"/>
  </r>
  <r>
    <x v="4"/>
    <x v="13"/>
    <n v="492"/>
  </r>
  <r>
    <x v="4"/>
    <x v="61"/>
    <n v="67"/>
  </r>
  <r>
    <x v="4"/>
    <x v="55"/>
    <n v="128"/>
  </r>
  <r>
    <x v="4"/>
    <x v="30"/>
    <n v="273"/>
  </r>
  <r>
    <x v="4"/>
    <x v="73"/>
    <n v="26"/>
  </r>
  <r>
    <x v="4"/>
    <x v="46"/>
    <n v="109"/>
  </r>
  <r>
    <x v="4"/>
    <x v="15"/>
    <n v="332"/>
  </r>
  <r>
    <x v="4"/>
    <x v="10"/>
    <n v="411"/>
  </r>
  <r>
    <x v="4"/>
    <x v="62"/>
    <n v="38"/>
  </r>
  <r>
    <x v="4"/>
    <x v="41"/>
    <n v="129"/>
  </r>
  <r>
    <x v="4"/>
    <x v="49"/>
    <n v="141"/>
  </r>
  <r>
    <x v="4"/>
    <x v="17"/>
    <n v="294"/>
  </r>
  <r>
    <x v="4"/>
    <x v="60"/>
    <n v="97"/>
  </r>
  <r>
    <x v="4"/>
    <x v="40"/>
    <n v="123"/>
  </r>
  <r>
    <x v="4"/>
    <x v="75"/>
    <n v="8"/>
  </r>
  <r>
    <x v="4"/>
    <x v="21"/>
    <n v="320"/>
  </r>
  <r>
    <x v="4"/>
    <x v="72"/>
    <n v="24"/>
  </r>
  <r>
    <x v="4"/>
    <x v="66"/>
    <n v="60"/>
  </r>
  <r>
    <x v="4"/>
    <x v="35"/>
    <n v="318"/>
  </r>
  <r>
    <x v="4"/>
    <x v="39"/>
    <n v="97"/>
  </r>
  <r>
    <x v="4"/>
    <x v="28"/>
    <n v="187"/>
  </r>
  <r>
    <x v="4"/>
    <x v="16"/>
    <n v="394"/>
  </r>
  <r>
    <x v="4"/>
    <x v="74"/>
    <n v="26"/>
  </r>
  <r>
    <x v="4"/>
    <x v="34"/>
    <n v="199"/>
  </r>
  <r>
    <x v="4"/>
    <x v="2"/>
    <n v="623"/>
  </r>
  <r>
    <x v="4"/>
    <x v="50"/>
    <n v="93"/>
  </r>
  <r>
    <x v="4"/>
    <x v="20"/>
    <n v="425"/>
  </r>
  <r>
    <x v="4"/>
    <x v="65"/>
    <n v="75"/>
  </r>
  <r>
    <x v="4"/>
    <x v="56"/>
    <n v="83"/>
  </r>
  <r>
    <x v="4"/>
    <x v="19"/>
    <n v="353"/>
  </r>
  <r>
    <x v="4"/>
    <x v="31"/>
    <n v="259"/>
  </r>
  <r>
    <x v="4"/>
    <x v="47"/>
    <n v="143"/>
  </r>
  <r>
    <x v="4"/>
    <x v="5"/>
    <n v="625"/>
  </r>
  <r>
    <x v="4"/>
    <x v="43"/>
    <n v="65"/>
  </r>
  <r>
    <x v="4"/>
    <x v="36"/>
    <n v="332"/>
  </r>
  <r>
    <x v="4"/>
    <x v="57"/>
    <n v="112"/>
  </r>
  <r>
    <x v="4"/>
    <x v="68"/>
    <n v="78"/>
  </r>
  <r>
    <x v="4"/>
    <x v="52"/>
    <n v="144"/>
  </r>
  <r>
    <x v="4"/>
    <x v="76"/>
    <n v="16"/>
  </r>
  <r>
    <x v="4"/>
    <x v="7"/>
    <n v="136"/>
  </r>
  <r>
    <x v="4"/>
    <x v="53"/>
    <n v="69"/>
  </r>
  <r>
    <x v="4"/>
    <x v="4"/>
    <n v="523"/>
  </r>
  <r>
    <x v="4"/>
    <x v="22"/>
    <n v="304"/>
  </r>
  <r>
    <x v="4"/>
    <x v="58"/>
    <n v="123"/>
  </r>
  <r>
    <x v="4"/>
    <x v="3"/>
    <n v="371"/>
  </r>
  <r>
    <x v="4"/>
    <x v="67"/>
    <n v="64"/>
  </r>
  <r>
    <x v="4"/>
    <x v="63"/>
    <n v="40"/>
  </r>
  <r>
    <x v="4"/>
    <x v="70"/>
    <n v="24"/>
  </r>
  <r>
    <x v="4"/>
    <x v="45"/>
    <n v="69"/>
  </r>
  <r>
    <x v="4"/>
    <x v="23"/>
    <n v="331"/>
  </r>
  <r>
    <x v="4"/>
    <x v="64"/>
    <n v="75"/>
  </r>
  <r>
    <x v="4"/>
    <x v="71"/>
    <n v="47"/>
  </r>
  <r>
    <x v="4"/>
    <x v="37"/>
    <n v="142"/>
  </r>
  <r>
    <x v="4"/>
    <x v="11"/>
    <n v="369"/>
  </r>
  <r>
    <x v="4"/>
    <x v="27"/>
    <n v="225"/>
  </r>
  <r>
    <x v="4"/>
    <x v="48"/>
    <n v="85"/>
  </r>
  <r>
    <x v="4"/>
    <x v="14"/>
    <n v="385"/>
  </r>
  <r>
    <x v="4"/>
    <x v="6"/>
    <n v="397"/>
  </r>
  <r>
    <x v="4"/>
    <x v="38"/>
    <n v="270"/>
  </r>
  <r>
    <x v="4"/>
    <x v="29"/>
    <n v="200"/>
  </r>
  <r>
    <x v="4"/>
    <x v="44"/>
    <n v="186"/>
  </r>
  <r>
    <x v="4"/>
    <x v="54"/>
    <n v="94"/>
  </r>
  <r>
    <x v="4"/>
    <x v="12"/>
    <n v="328"/>
  </r>
  <r>
    <x v="4"/>
    <x v="18"/>
    <n v="278"/>
  </r>
  <r>
    <x v="4"/>
    <x v="42"/>
    <n v="152"/>
  </r>
  <r>
    <x v="4"/>
    <x v="26"/>
    <n v="288"/>
  </r>
  <r>
    <x v="4"/>
    <x v="25"/>
    <n v="201"/>
  </r>
  <r>
    <x v="4"/>
    <x v="1"/>
    <n v="640"/>
  </r>
  <r>
    <x v="4"/>
    <x v="33"/>
    <n v="144"/>
  </r>
  <r>
    <x v="5"/>
    <x v="32"/>
    <n v="211"/>
  </r>
  <r>
    <x v="5"/>
    <x v="51"/>
    <n v="117"/>
  </r>
  <r>
    <x v="5"/>
    <x v="69"/>
    <n v="107"/>
  </r>
  <r>
    <x v="5"/>
    <x v="8"/>
    <n v="179"/>
  </r>
  <r>
    <x v="5"/>
    <x v="9"/>
    <n v="536"/>
  </r>
  <r>
    <x v="5"/>
    <x v="0"/>
    <n v="815"/>
  </r>
  <r>
    <x v="5"/>
    <x v="59"/>
    <n v="118"/>
  </r>
  <r>
    <x v="5"/>
    <x v="24"/>
    <n v="400"/>
  </r>
  <r>
    <x v="5"/>
    <x v="13"/>
    <n v="588"/>
  </r>
  <r>
    <x v="5"/>
    <x v="61"/>
    <n v="41"/>
  </r>
  <r>
    <x v="5"/>
    <x v="55"/>
    <n v="129"/>
  </r>
  <r>
    <x v="5"/>
    <x v="30"/>
    <n v="468"/>
  </r>
  <r>
    <x v="5"/>
    <x v="73"/>
    <n v="33"/>
  </r>
  <r>
    <x v="5"/>
    <x v="46"/>
    <n v="164"/>
  </r>
  <r>
    <x v="5"/>
    <x v="15"/>
    <n v="498"/>
  </r>
  <r>
    <x v="5"/>
    <x v="10"/>
    <n v="564"/>
  </r>
  <r>
    <x v="5"/>
    <x v="62"/>
    <n v="34"/>
  </r>
  <r>
    <x v="5"/>
    <x v="41"/>
    <n v="141"/>
  </r>
  <r>
    <x v="5"/>
    <x v="49"/>
    <n v="112"/>
  </r>
  <r>
    <x v="5"/>
    <x v="17"/>
    <n v="368"/>
  </r>
  <r>
    <x v="5"/>
    <x v="60"/>
    <n v="74"/>
  </r>
  <r>
    <x v="5"/>
    <x v="40"/>
    <n v="165"/>
  </r>
  <r>
    <x v="5"/>
    <x v="75"/>
    <n v="7"/>
  </r>
  <r>
    <x v="5"/>
    <x v="21"/>
    <n v="376"/>
  </r>
  <r>
    <x v="5"/>
    <x v="72"/>
    <n v="18"/>
  </r>
  <r>
    <x v="5"/>
    <x v="66"/>
    <n v="66"/>
  </r>
  <r>
    <x v="5"/>
    <x v="35"/>
    <n v="383"/>
  </r>
  <r>
    <x v="5"/>
    <x v="39"/>
    <n v="101"/>
  </r>
  <r>
    <x v="5"/>
    <x v="28"/>
    <n v="263"/>
  </r>
  <r>
    <x v="5"/>
    <x v="16"/>
    <n v="560"/>
  </r>
  <r>
    <x v="5"/>
    <x v="74"/>
    <n v="40"/>
  </r>
  <r>
    <x v="5"/>
    <x v="34"/>
    <n v="166"/>
  </r>
  <r>
    <x v="5"/>
    <x v="2"/>
    <n v="636"/>
  </r>
  <r>
    <x v="5"/>
    <x v="50"/>
    <n v="129"/>
  </r>
  <r>
    <x v="5"/>
    <x v="20"/>
    <n v="402"/>
  </r>
  <r>
    <x v="5"/>
    <x v="65"/>
    <n v="65"/>
  </r>
  <r>
    <x v="5"/>
    <x v="56"/>
    <n v="79"/>
  </r>
  <r>
    <x v="5"/>
    <x v="19"/>
    <n v="341"/>
  </r>
  <r>
    <x v="5"/>
    <x v="31"/>
    <n v="274"/>
  </r>
  <r>
    <x v="5"/>
    <x v="47"/>
    <n v="143"/>
  </r>
  <r>
    <x v="5"/>
    <x v="5"/>
    <n v="643"/>
  </r>
  <r>
    <x v="5"/>
    <x v="43"/>
    <n v="128"/>
  </r>
  <r>
    <x v="5"/>
    <x v="36"/>
    <n v="297"/>
  </r>
  <r>
    <x v="5"/>
    <x v="57"/>
    <n v="109"/>
  </r>
  <r>
    <x v="5"/>
    <x v="68"/>
    <n v="95"/>
  </r>
  <r>
    <x v="5"/>
    <x v="52"/>
    <n v="130"/>
  </r>
  <r>
    <x v="5"/>
    <x v="76"/>
    <n v="15"/>
  </r>
  <r>
    <x v="5"/>
    <x v="7"/>
    <n v="250"/>
  </r>
  <r>
    <x v="5"/>
    <x v="53"/>
    <n v="74"/>
  </r>
  <r>
    <x v="5"/>
    <x v="4"/>
    <n v="558"/>
  </r>
  <r>
    <x v="5"/>
    <x v="22"/>
    <n v="459"/>
  </r>
  <r>
    <x v="5"/>
    <x v="58"/>
    <n v="112"/>
  </r>
  <r>
    <x v="5"/>
    <x v="3"/>
    <n v="492"/>
  </r>
  <r>
    <x v="5"/>
    <x v="67"/>
    <n v="65"/>
  </r>
  <r>
    <x v="5"/>
    <x v="63"/>
    <n v="43"/>
  </r>
  <r>
    <x v="5"/>
    <x v="70"/>
    <n v="35"/>
  </r>
  <r>
    <x v="5"/>
    <x v="45"/>
    <n v="38"/>
  </r>
  <r>
    <x v="5"/>
    <x v="23"/>
    <n v="298"/>
  </r>
  <r>
    <x v="5"/>
    <x v="64"/>
    <n v="65"/>
  </r>
  <r>
    <x v="5"/>
    <x v="71"/>
    <n v="51"/>
  </r>
  <r>
    <x v="5"/>
    <x v="37"/>
    <n v="175"/>
  </r>
  <r>
    <x v="5"/>
    <x v="11"/>
    <n v="649"/>
  </r>
  <r>
    <x v="5"/>
    <x v="27"/>
    <n v="302"/>
  </r>
  <r>
    <x v="5"/>
    <x v="48"/>
    <n v="124"/>
  </r>
  <r>
    <x v="5"/>
    <x v="14"/>
    <n v="574"/>
  </r>
  <r>
    <x v="5"/>
    <x v="6"/>
    <n v="627"/>
  </r>
  <r>
    <x v="5"/>
    <x v="38"/>
    <n v="203"/>
  </r>
  <r>
    <x v="5"/>
    <x v="29"/>
    <n v="250"/>
  </r>
  <r>
    <x v="5"/>
    <x v="44"/>
    <n v="210"/>
  </r>
  <r>
    <x v="5"/>
    <x v="54"/>
    <n v="88"/>
  </r>
  <r>
    <x v="5"/>
    <x v="12"/>
    <n v="396"/>
  </r>
  <r>
    <x v="5"/>
    <x v="18"/>
    <n v="253"/>
  </r>
  <r>
    <x v="5"/>
    <x v="42"/>
    <n v="161"/>
  </r>
  <r>
    <x v="5"/>
    <x v="26"/>
    <n v="396"/>
  </r>
  <r>
    <x v="5"/>
    <x v="25"/>
    <n v="236"/>
  </r>
  <r>
    <x v="5"/>
    <x v="1"/>
    <n v="633"/>
  </r>
  <r>
    <x v="5"/>
    <x v="33"/>
    <n v="237"/>
  </r>
  <r>
    <x v="6"/>
    <x v="32"/>
    <n v="229"/>
  </r>
  <r>
    <x v="6"/>
    <x v="51"/>
    <n v="94"/>
  </r>
  <r>
    <x v="6"/>
    <x v="69"/>
    <n v="93"/>
  </r>
  <r>
    <x v="6"/>
    <x v="8"/>
    <n v="167"/>
  </r>
  <r>
    <x v="6"/>
    <x v="9"/>
    <n v="477"/>
  </r>
  <r>
    <x v="6"/>
    <x v="0"/>
    <n v="848"/>
  </r>
  <r>
    <x v="6"/>
    <x v="59"/>
    <n v="96"/>
  </r>
  <r>
    <x v="6"/>
    <x v="24"/>
    <n v="367"/>
  </r>
  <r>
    <x v="6"/>
    <x v="13"/>
    <n v="651"/>
  </r>
  <r>
    <x v="6"/>
    <x v="61"/>
    <n v="50"/>
  </r>
  <r>
    <x v="6"/>
    <x v="55"/>
    <n v="113"/>
  </r>
  <r>
    <x v="6"/>
    <x v="30"/>
    <n v="345"/>
  </r>
  <r>
    <x v="6"/>
    <x v="73"/>
    <n v="24"/>
  </r>
  <r>
    <x v="6"/>
    <x v="46"/>
    <n v="138"/>
  </r>
  <r>
    <x v="6"/>
    <x v="15"/>
    <n v="505"/>
  </r>
  <r>
    <x v="6"/>
    <x v="10"/>
    <n v="643"/>
  </r>
  <r>
    <x v="6"/>
    <x v="62"/>
    <n v="60"/>
  </r>
  <r>
    <x v="6"/>
    <x v="41"/>
    <n v="135"/>
  </r>
  <r>
    <x v="6"/>
    <x v="49"/>
    <n v="173"/>
  </r>
  <r>
    <x v="6"/>
    <x v="17"/>
    <n v="299"/>
  </r>
  <r>
    <x v="6"/>
    <x v="60"/>
    <n v="100"/>
  </r>
  <r>
    <x v="6"/>
    <x v="40"/>
    <n v="123"/>
  </r>
  <r>
    <x v="6"/>
    <x v="75"/>
    <n v="8"/>
  </r>
  <r>
    <x v="6"/>
    <x v="21"/>
    <n v="425"/>
  </r>
  <r>
    <x v="6"/>
    <x v="72"/>
    <n v="18"/>
  </r>
  <r>
    <x v="6"/>
    <x v="66"/>
    <n v="90"/>
  </r>
  <r>
    <x v="6"/>
    <x v="35"/>
    <n v="366"/>
  </r>
  <r>
    <x v="6"/>
    <x v="39"/>
    <n v="141"/>
  </r>
  <r>
    <x v="6"/>
    <x v="28"/>
    <n v="266"/>
  </r>
  <r>
    <x v="6"/>
    <x v="16"/>
    <n v="587"/>
  </r>
  <r>
    <x v="6"/>
    <x v="74"/>
    <n v="41"/>
  </r>
  <r>
    <x v="6"/>
    <x v="34"/>
    <n v="201"/>
  </r>
  <r>
    <x v="6"/>
    <x v="2"/>
    <n v="635"/>
  </r>
  <r>
    <x v="6"/>
    <x v="50"/>
    <n v="123"/>
  </r>
  <r>
    <x v="6"/>
    <x v="20"/>
    <n v="392"/>
  </r>
  <r>
    <x v="6"/>
    <x v="65"/>
    <n v="53"/>
  </r>
  <r>
    <x v="6"/>
    <x v="56"/>
    <n v="109"/>
  </r>
  <r>
    <x v="6"/>
    <x v="19"/>
    <n v="257"/>
  </r>
  <r>
    <x v="6"/>
    <x v="31"/>
    <n v="234"/>
  </r>
  <r>
    <x v="6"/>
    <x v="47"/>
    <n v="145"/>
  </r>
  <r>
    <x v="6"/>
    <x v="5"/>
    <n v="648"/>
  </r>
  <r>
    <x v="6"/>
    <x v="43"/>
    <n v="114"/>
  </r>
  <r>
    <x v="6"/>
    <x v="36"/>
    <n v="245"/>
  </r>
  <r>
    <x v="6"/>
    <x v="57"/>
    <n v="96"/>
  </r>
  <r>
    <x v="6"/>
    <x v="68"/>
    <n v="79"/>
  </r>
  <r>
    <x v="6"/>
    <x v="52"/>
    <n v="113"/>
  </r>
  <r>
    <x v="6"/>
    <x v="76"/>
    <n v="19"/>
  </r>
  <r>
    <x v="6"/>
    <x v="7"/>
    <n v="276"/>
  </r>
  <r>
    <x v="6"/>
    <x v="53"/>
    <n v="62"/>
  </r>
  <r>
    <x v="6"/>
    <x v="4"/>
    <n v="554"/>
  </r>
  <r>
    <x v="6"/>
    <x v="22"/>
    <n v="515"/>
  </r>
  <r>
    <x v="6"/>
    <x v="58"/>
    <n v="102"/>
  </r>
  <r>
    <x v="6"/>
    <x v="3"/>
    <n v="479"/>
  </r>
  <r>
    <x v="6"/>
    <x v="67"/>
    <n v="61"/>
  </r>
  <r>
    <x v="6"/>
    <x v="63"/>
    <n v="35"/>
  </r>
  <r>
    <x v="6"/>
    <x v="70"/>
    <n v="43"/>
  </r>
  <r>
    <x v="6"/>
    <x v="45"/>
    <n v="59"/>
  </r>
  <r>
    <x v="6"/>
    <x v="23"/>
    <n v="313"/>
  </r>
  <r>
    <x v="6"/>
    <x v="64"/>
    <n v="76"/>
  </r>
  <r>
    <x v="6"/>
    <x v="71"/>
    <n v="45"/>
  </r>
  <r>
    <x v="6"/>
    <x v="37"/>
    <n v="184"/>
  </r>
  <r>
    <x v="6"/>
    <x v="11"/>
    <n v="521"/>
  </r>
  <r>
    <x v="6"/>
    <x v="27"/>
    <n v="251"/>
  </r>
  <r>
    <x v="6"/>
    <x v="48"/>
    <n v="142"/>
  </r>
  <r>
    <x v="6"/>
    <x v="14"/>
    <n v="512"/>
  </r>
  <r>
    <x v="6"/>
    <x v="6"/>
    <n v="535"/>
  </r>
  <r>
    <x v="6"/>
    <x v="38"/>
    <n v="187"/>
  </r>
  <r>
    <x v="6"/>
    <x v="29"/>
    <n v="255"/>
  </r>
  <r>
    <x v="6"/>
    <x v="44"/>
    <n v="268"/>
  </r>
  <r>
    <x v="6"/>
    <x v="54"/>
    <n v="106"/>
  </r>
  <r>
    <x v="6"/>
    <x v="12"/>
    <n v="452"/>
  </r>
  <r>
    <x v="6"/>
    <x v="18"/>
    <n v="245"/>
  </r>
  <r>
    <x v="6"/>
    <x v="42"/>
    <n v="175"/>
  </r>
  <r>
    <x v="6"/>
    <x v="26"/>
    <n v="348"/>
  </r>
  <r>
    <x v="6"/>
    <x v="25"/>
    <n v="258"/>
  </r>
  <r>
    <x v="6"/>
    <x v="1"/>
    <n v="625"/>
  </r>
  <r>
    <x v="6"/>
    <x v="33"/>
    <n v="205"/>
  </r>
  <r>
    <x v="7"/>
    <x v="32"/>
    <n v="182"/>
  </r>
  <r>
    <x v="7"/>
    <x v="51"/>
    <n v="83"/>
  </r>
  <r>
    <x v="7"/>
    <x v="69"/>
    <n v="67"/>
  </r>
  <r>
    <x v="7"/>
    <x v="8"/>
    <n v="153"/>
  </r>
  <r>
    <x v="7"/>
    <x v="9"/>
    <n v="398"/>
  </r>
  <r>
    <x v="7"/>
    <x v="0"/>
    <n v="764"/>
  </r>
  <r>
    <x v="7"/>
    <x v="59"/>
    <n v="115"/>
  </r>
  <r>
    <x v="7"/>
    <x v="24"/>
    <n v="301"/>
  </r>
  <r>
    <x v="7"/>
    <x v="13"/>
    <n v="618"/>
  </r>
  <r>
    <x v="7"/>
    <x v="61"/>
    <n v="57"/>
  </r>
  <r>
    <x v="7"/>
    <x v="55"/>
    <n v="109"/>
  </r>
  <r>
    <x v="7"/>
    <x v="30"/>
    <n v="195"/>
  </r>
  <r>
    <x v="7"/>
    <x v="73"/>
    <n v="16"/>
  </r>
  <r>
    <x v="7"/>
    <x v="46"/>
    <n v="125"/>
  </r>
  <r>
    <x v="7"/>
    <x v="15"/>
    <n v="382"/>
  </r>
  <r>
    <x v="7"/>
    <x v="10"/>
    <n v="451"/>
  </r>
  <r>
    <x v="7"/>
    <x v="62"/>
    <n v="54"/>
  </r>
  <r>
    <x v="7"/>
    <x v="41"/>
    <n v="122"/>
  </r>
  <r>
    <x v="7"/>
    <x v="49"/>
    <n v="113"/>
  </r>
  <r>
    <x v="7"/>
    <x v="17"/>
    <n v="217"/>
  </r>
  <r>
    <x v="7"/>
    <x v="60"/>
    <n v="74"/>
  </r>
  <r>
    <x v="7"/>
    <x v="40"/>
    <n v="133"/>
  </r>
  <r>
    <x v="7"/>
    <x v="75"/>
    <n v="12"/>
  </r>
  <r>
    <x v="7"/>
    <x v="21"/>
    <n v="465"/>
  </r>
  <r>
    <x v="7"/>
    <x v="72"/>
    <n v="33"/>
  </r>
  <r>
    <x v="7"/>
    <x v="66"/>
    <n v="38"/>
  </r>
  <r>
    <x v="7"/>
    <x v="35"/>
    <n v="200"/>
  </r>
  <r>
    <x v="7"/>
    <x v="39"/>
    <n v="120"/>
  </r>
  <r>
    <x v="7"/>
    <x v="28"/>
    <n v="194"/>
  </r>
  <r>
    <x v="7"/>
    <x v="16"/>
    <n v="400"/>
  </r>
  <r>
    <x v="7"/>
    <x v="74"/>
    <n v="31"/>
  </r>
  <r>
    <x v="7"/>
    <x v="34"/>
    <n v="191"/>
  </r>
  <r>
    <x v="7"/>
    <x v="2"/>
    <n v="532"/>
  </r>
  <r>
    <x v="7"/>
    <x v="50"/>
    <n v="101"/>
  </r>
  <r>
    <x v="7"/>
    <x v="20"/>
    <n v="331"/>
  </r>
  <r>
    <x v="7"/>
    <x v="65"/>
    <n v="63"/>
  </r>
  <r>
    <x v="7"/>
    <x v="56"/>
    <n v="107"/>
  </r>
  <r>
    <x v="7"/>
    <x v="19"/>
    <n v="245"/>
  </r>
  <r>
    <x v="7"/>
    <x v="31"/>
    <n v="226"/>
  </r>
  <r>
    <x v="7"/>
    <x v="47"/>
    <n v="126"/>
  </r>
  <r>
    <x v="7"/>
    <x v="5"/>
    <n v="514"/>
  </r>
  <r>
    <x v="7"/>
    <x v="43"/>
    <n v="102"/>
  </r>
  <r>
    <x v="7"/>
    <x v="36"/>
    <n v="176"/>
  </r>
  <r>
    <x v="7"/>
    <x v="57"/>
    <n v="80"/>
  </r>
  <r>
    <x v="7"/>
    <x v="68"/>
    <n v="77"/>
  </r>
  <r>
    <x v="7"/>
    <x v="52"/>
    <n v="107"/>
  </r>
  <r>
    <x v="7"/>
    <x v="76"/>
    <n v="11"/>
  </r>
  <r>
    <x v="7"/>
    <x v="7"/>
    <n v="218"/>
  </r>
  <r>
    <x v="7"/>
    <x v="53"/>
    <n v="62"/>
  </r>
  <r>
    <x v="7"/>
    <x v="4"/>
    <n v="388"/>
  </r>
  <r>
    <x v="7"/>
    <x v="22"/>
    <n v="325"/>
  </r>
  <r>
    <x v="7"/>
    <x v="58"/>
    <n v="107"/>
  </r>
  <r>
    <x v="7"/>
    <x v="3"/>
    <n v="305"/>
  </r>
  <r>
    <x v="7"/>
    <x v="67"/>
    <n v="69"/>
  </r>
  <r>
    <x v="7"/>
    <x v="63"/>
    <n v="35"/>
  </r>
  <r>
    <x v="7"/>
    <x v="70"/>
    <n v="37"/>
  </r>
  <r>
    <x v="7"/>
    <x v="45"/>
    <n v="48"/>
  </r>
  <r>
    <x v="7"/>
    <x v="23"/>
    <n v="242"/>
  </r>
  <r>
    <x v="7"/>
    <x v="64"/>
    <n v="59"/>
  </r>
  <r>
    <x v="7"/>
    <x v="71"/>
    <n v="34"/>
  </r>
  <r>
    <x v="7"/>
    <x v="37"/>
    <n v="136"/>
  </r>
  <r>
    <x v="7"/>
    <x v="11"/>
    <n v="415"/>
  </r>
  <r>
    <x v="7"/>
    <x v="27"/>
    <n v="231"/>
  </r>
  <r>
    <x v="7"/>
    <x v="48"/>
    <n v="103"/>
  </r>
  <r>
    <x v="7"/>
    <x v="14"/>
    <n v="319"/>
  </r>
  <r>
    <x v="7"/>
    <x v="6"/>
    <n v="478"/>
  </r>
  <r>
    <x v="7"/>
    <x v="38"/>
    <n v="147"/>
  </r>
  <r>
    <x v="7"/>
    <x v="29"/>
    <n v="242"/>
  </r>
  <r>
    <x v="7"/>
    <x v="44"/>
    <n v="161"/>
  </r>
  <r>
    <x v="7"/>
    <x v="54"/>
    <n v="85"/>
  </r>
  <r>
    <x v="7"/>
    <x v="12"/>
    <n v="411"/>
  </r>
  <r>
    <x v="7"/>
    <x v="18"/>
    <n v="181"/>
  </r>
  <r>
    <x v="7"/>
    <x v="42"/>
    <n v="119"/>
  </r>
  <r>
    <x v="7"/>
    <x v="26"/>
    <n v="330"/>
  </r>
  <r>
    <x v="7"/>
    <x v="25"/>
    <n v="221"/>
  </r>
  <r>
    <x v="7"/>
    <x v="1"/>
    <n v="552"/>
  </r>
  <r>
    <x v="7"/>
    <x v="33"/>
    <n v="209"/>
  </r>
  <r>
    <x v="8"/>
    <x v="32"/>
    <n v="203"/>
  </r>
  <r>
    <x v="8"/>
    <x v="51"/>
    <n v="109"/>
  </r>
  <r>
    <x v="8"/>
    <x v="69"/>
    <n v="68"/>
  </r>
  <r>
    <x v="8"/>
    <x v="8"/>
    <n v="227"/>
  </r>
  <r>
    <x v="8"/>
    <x v="9"/>
    <n v="664"/>
  </r>
  <r>
    <x v="8"/>
    <x v="0"/>
    <n v="927"/>
  </r>
  <r>
    <x v="8"/>
    <x v="59"/>
    <n v="123"/>
  </r>
  <r>
    <x v="8"/>
    <x v="24"/>
    <n v="267"/>
  </r>
  <r>
    <x v="8"/>
    <x v="13"/>
    <n v="497"/>
  </r>
  <r>
    <x v="8"/>
    <x v="61"/>
    <n v="67"/>
  </r>
  <r>
    <x v="8"/>
    <x v="55"/>
    <n v="128"/>
  </r>
  <r>
    <x v="8"/>
    <x v="30"/>
    <n v="294"/>
  </r>
  <r>
    <x v="8"/>
    <x v="73"/>
    <n v="21"/>
  </r>
  <r>
    <x v="8"/>
    <x v="46"/>
    <n v="142"/>
  </r>
  <r>
    <x v="8"/>
    <x v="15"/>
    <n v="553"/>
  </r>
  <r>
    <x v="8"/>
    <x v="10"/>
    <n v="564"/>
  </r>
  <r>
    <x v="8"/>
    <x v="62"/>
    <n v="84"/>
  </r>
  <r>
    <x v="8"/>
    <x v="41"/>
    <n v="118"/>
  </r>
  <r>
    <x v="8"/>
    <x v="49"/>
    <n v="99"/>
  </r>
  <r>
    <x v="8"/>
    <x v="17"/>
    <n v="326"/>
  </r>
  <r>
    <x v="8"/>
    <x v="60"/>
    <n v="98"/>
  </r>
  <r>
    <x v="8"/>
    <x v="40"/>
    <n v="143"/>
  </r>
  <r>
    <x v="8"/>
    <x v="75"/>
    <n v="12"/>
  </r>
  <r>
    <x v="8"/>
    <x v="21"/>
    <n v="525"/>
  </r>
  <r>
    <x v="8"/>
    <x v="72"/>
    <n v="19"/>
  </r>
  <r>
    <x v="8"/>
    <x v="66"/>
    <n v="47"/>
  </r>
  <r>
    <x v="8"/>
    <x v="35"/>
    <n v="219"/>
  </r>
  <r>
    <x v="8"/>
    <x v="39"/>
    <n v="161"/>
  </r>
  <r>
    <x v="8"/>
    <x v="28"/>
    <n v="212"/>
  </r>
  <r>
    <x v="8"/>
    <x v="16"/>
    <n v="593"/>
  </r>
  <r>
    <x v="8"/>
    <x v="74"/>
    <n v="31"/>
  </r>
  <r>
    <x v="8"/>
    <x v="34"/>
    <n v="163"/>
  </r>
  <r>
    <x v="8"/>
    <x v="2"/>
    <n v="632"/>
  </r>
  <r>
    <x v="8"/>
    <x v="50"/>
    <n v="146"/>
  </r>
  <r>
    <x v="8"/>
    <x v="20"/>
    <n v="359"/>
  </r>
  <r>
    <x v="8"/>
    <x v="65"/>
    <n v="79"/>
  </r>
  <r>
    <x v="8"/>
    <x v="56"/>
    <n v="92"/>
  </r>
  <r>
    <x v="8"/>
    <x v="19"/>
    <n v="260"/>
  </r>
  <r>
    <x v="8"/>
    <x v="31"/>
    <n v="260"/>
  </r>
  <r>
    <x v="8"/>
    <x v="47"/>
    <n v="183"/>
  </r>
  <r>
    <x v="8"/>
    <x v="5"/>
    <n v="491"/>
  </r>
  <r>
    <x v="8"/>
    <x v="43"/>
    <n v="161"/>
  </r>
  <r>
    <x v="8"/>
    <x v="36"/>
    <n v="202"/>
  </r>
  <r>
    <x v="8"/>
    <x v="57"/>
    <n v="86"/>
  </r>
  <r>
    <x v="8"/>
    <x v="68"/>
    <n v="61"/>
  </r>
  <r>
    <x v="8"/>
    <x v="52"/>
    <n v="155"/>
  </r>
  <r>
    <x v="8"/>
    <x v="76"/>
    <n v="26"/>
  </r>
  <r>
    <x v="8"/>
    <x v="7"/>
    <n v="333"/>
  </r>
  <r>
    <x v="8"/>
    <x v="53"/>
    <n v="120"/>
  </r>
  <r>
    <x v="8"/>
    <x v="4"/>
    <n v="495"/>
  </r>
  <r>
    <x v="8"/>
    <x v="22"/>
    <n v="398"/>
  </r>
  <r>
    <x v="8"/>
    <x v="58"/>
    <n v="97"/>
  </r>
  <r>
    <x v="8"/>
    <x v="3"/>
    <n v="440"/>
  </r>
  <r>
    <x v="8"/>
    <x v="67"/>
    <n v="66"/>
  </r>
  <r>
    <x v="8"/>
    <x v="63"/>
    <n v="55"/>
  </r>
  <r>
    <x v="8"/>
    <x v="70"/>
    <n v="39"/>
  </r>
  <r>
    <x v="8"/>
    <x v="45"/>
    <n v="52"/>
  </r>
  <r>
    <x v="8"/>
    <x v="23"/>
    <n v="295"/>
  </r>
  <r>
    <x v="8"/>
    <x v="64"/>
    <n v="81"/>
  </r>
  <r>
    <x v="8"/>
    <x v="71"/>
    <n v="45"/>
  </r>
  <r>
    <x v="8"/>
    <x v="37"/>
    <n v="176"/>
  </r>
  <r>
    <x v="8"/>
    <x v="11"/>
    <n v="611"/>
  </r>
  <r>
    <x v="8"/>
    <x v="27"/>
    <n v="292"/>
  </r>
  <r>
    <x v="8"/>
    <x v="48"/>
    <n v="125"/>
  </r>
  <r>
    <x v="8"/>
    <x v="14"/>
    <n v="480"/>
  </r>
  <r>
    <x v="8"/>
    <x v="6"/>
    <n v="605"/>
  </r>
  <r>
    <x v="8"/>
    <x v="38"/>
    <n v="159"/>
  </r>
  <r>
    <x v="8"/>
    <x v="29"/>
    <n v="301"/>
  </r>
  <r>
    <x v="8"/>
    <x v="44"/>
    <n v="197"/>
  </r>
  <r>
    <x v="8"/>
    <x v="54"/>
    <n v="76"/>
  </r>
  <r>
    <x v="8"/>
    <x v="12"/>
    <n v="526"/>
  </r>
  <r>
    <x v="8"/>
    <x v="18"/>
    <n v="355"/>
  </r>
  <r>
    <x v="8"/>
    <x v="42"/>
    <n v="142"/>
  </r>
  <r>
    <x v="8"/>
    <x v="26"/>
    <n v="318"/>
  </r>
  <r>
    <x v="8"/>
    <x v="25"/>
    <n v="223"/>
  </r>
  <r>
    <x v="8"/>
    <x v="1"/>
    <n v="615"/>
  </r>
  <r>
    <x v="8"/>
    <x v="33"/>
    <n v="261"/>
  </r>
  <r>
    <x v="9"/>
    <x v="0"/>
    <n v="1004"/>
  </r>
  <r>
    <x v="9"/>
    <x v="1"/>
    <n v="616"/>
  </r>
  <r>
    <x v="9"/>
    <x v="2"/>
    <n v="613"/>
  </r>
  <r>
    <x v="9"/>
    <x v="16"/>
    <n v="602"/>
  </r>
  <r>
    <x v="9"/>
    <x v="6"/>
    <n v="599"/>
  </r>
  <r>
    <x v="9"/>
    <x v="4"/>
    <n v="596"/>
  </r>
  <r>
    <x v="9"/>
    <x v="10"/>
    <n v="565"/>
  </r>
  <r>
    <x v="9"/>
    <x v="9"/>
    <n v="562"/>
  </r>
  <r>
    <x v="9"/>
    <x v="11"/>
    <n v="538"/>
  </r>
  <r>
    <x v="9"/>
    <x v="13"/>
    <n v="536"/>
  </r>
  <r>
    <x v="9"/>
    <x v="5"/>
    <n v="517"/>
  </r>
  <r>
    <x v="9"/>
    <x v="15"/>
    <n v="478"/>
  </r>
  <r>
    <x v="9"/>
    <x v="21"/>
    <n v="457"/>
  </r>
  <r>
    <x v="9"/>
    <x v="14"/>
    <n v="440"/>
  </r>
  <r>
    <x v="9"/>
    <x v="12"/>
    <n v="435"/>
  </r>
  <r>
    <x v="9"/>
    <x v="3"/>
    <n v="425"/>
  </r>
  <r>
    <x v="9"/>
    <x v="27"/>
    <n v="395"/>
  </r>
  <r>
    <x v="9"/>
    <x v="26"/>
    <n v="371"/>
  </r>
  <r>
    <x v="9"/>
    <x v="20"/>
    <n v="328"/>
  </r>
  <r>
    <x v="9"/>
    <x v="22"/>
    <n v="326"/>
  </r>
  <r>
    <x v="9"/>
    <x v="17"/>
    <n v="324"/>
  </r>
  <r>
    <x v="9"/>
    <x v="33"/>
    <n v="324"/>
  </r>
  <r>
    <x v="9"/>
    <x v="7"/>
    <n v="319"/>
  </r>
  <r>
    <x v="9"/>
    <x v="29"/>
    <n v="288"/>
  </r>
  <r>
    <x v="9"/>
    <x v="18"/>
    <n v="283"/>
  </r>
  <r>
    <x v="9"/>
    <x v="23"/>
    <n v="274"/>
  </r>
  <r>
    <x v="9"/>
    <x v="19"/>
    <n v="266"/>
  </r>
  <r>
    <x v="9"/>
    <x v="24"/>
    <n v="263"/>
  </r>
  <r>
    <x v="9"/>
    <x v="35"/>
    <n v="243"/>
  </r>
  <r>
    <x v="9"/>
    <x v="31"/>
    <n v="239"/>
  </r>
  <r>
    <x v="9"/>
    <x v="28"/>
    <n v="228"/>
  </r>
  <r>
    <x v="9"/>
    <x v="44"/>
    <n v="219"/>
  </r>
  <r>
    <x v="9"/>
    <x v="30"/>
    <n v="216"/>
  </r>
  <r>
    <x v="9"/>
    <x v="8"/>
    <n v="196"/>
  </r>
  <r>
    <x v="9"/>
    <x v="25"/>
    <n v="182"/>
  </r>
  <r>
    <x v="9"/>
    <x v="32"/>
    <n v="179"/>
  </r>
  <r>
    <x v="9"/>
    <x v="52"/>
    <n v="179"/>
  </r>
  <r>
    <x v="9"/>
    <x v="39"/>
    <n v="178"/>
  </r>
  <r>
    <x v="9"/>
    <x v="46"/>
    <n v="176"/>
  </r>
  <r>
    <x v="9"/>
    <x v="36"/>
    <n v="175"/>
  </r>
  <r>
    <x v="9"/>
    <x v="38"/>
    <n v="173"/>
  </r>
  <r>
    <x v="9"/>
    <x v="34"/>
    <n v="168"/>
  </r>
  <r>
    <x v="9"/>
    <x v="59"/>
    <n v="167"/>
  </r>
  <r>
    <x v="9"/>
    <x v="37"/>
    <n v="165"/>
  </r>
  <r>
    <x v="9"/>
    <x v="40"/>
    <n v="155"/>
  </r>
  <r>
    <x v="9"/>
    <x v="42"/>
    <n v="154"/>
  </r>
  <r>
    <x v="9"/>
    <x v="41"/>
    <n v="153"/>
  </r>
  <r>
    <x v="9"/>
    <x v="49"/>
    <n v="151"/>
  </r>
  <r>
    <x v="9"/>
    <x v="43"/>
    <n v="134"/>
  </r>
  <r>
    <x v="9"/>
    <x v="50"/>
    <n v="132"/>
  </r>
  <r>
    <x v="9"/>
    <x v="56"/>
    <n v="113"/>
  </r>
  <r>
    <x v="9"/>
    <x v="55"/>
    <n v="112"/>
  </r>
  <r>
    <x v="9"/>
    <x v="51"/>
    <n v="111"/>
  </r>
  <r>
    <x v="9"/>
    <x v="48"/>
    <n v="111"/>
  </r>
  <r>
    <x v="9"/>
    <x v="58"/>
    <n v="108"/>
  </r>
  <r>
    <x v="9"/>
    <x v="47"/>
    <n v="96"/>
  </r>
  <r>
    <x v="9"/>
    <x v="64"/>
    <n v="95"/>
  </r>
  <r>
    <x v="9"/>
    <x v="60"/>
    <n v="89"/>
  </r>
  <r>
    <x v="9"/>
    <x v="61"/>
    <n v="86"/>
  </r>
  <r>
    <x v="9"/>
    <x v="57"/>
    <n v="84"/>
  </r>
  <r>
    <x v="9"/>
    <x v="65"/>
    <n v="81"/>
  </r>
  <r>
    <x v="9"/>
    <x v="68"/>
    <n v="80"/>
  </r>
  <r>
    <x v="9"/>
    <x v="53"/>
    <n v="78"/>
  </r>
  <r>
    <x v="9"/>
    <x v="62"/>
    <n v="71"/>
  </r>
  <r>
    <x v="9"/>
    <x v="54"/>
    <n v="68"/>
  </r>
  <r>
    <x v="9"/>
    <x v="67"/>
    <n v="64"/>
  </r>
  <r>
    <x v="9"/>
    <x v="45"/>
    <n v="63"/>
  </r>
  <r>
    <x v="9"/>
    <x v="71"/>
    <n v="60"/>
  </r>
  <r>
    <x v="9"/>
    <x v="63"/>
    <n v="57"/>
  </r>
  <r>
    <x v="9"/>
    <x v="69"/>
    <n v="42"/>
  </r>
  <r>
    <x v="9"/>
    <x v="73"/>
    <n v="42"/>
  </r>
  <r>
    <x v="9"/>
    <x v="74"/>
    <n v="40"/>
  </r>
  <r>
    <x v="9"/>
    <x v="66"/>
    <n v="38"/>
  </r>
  <r>
    <x v="9"/>
    <x v="70"/>
    <n v="34"/>
  </r>
  <r>
    <x v="9"/>
    <x v="76"/>
    <n v="19"/>
  </r>
  <r>
    <x v="9"/>
    <x v="72"/>
    <n v="17"/>
  </r>
  <r>
    <x v="9"/>
    <x v="75"/>
    <n v="6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77">
  <r>
    <x v="0"/>
    <n v="38"/>
    <n v="47"/>
    <n v="38"/>
    <n v="90"/>
    <n v="66"/>
    <n v="60"/>
    <n v="47"/>
    <n v="33"/>
    <n v="28"/>
    <n v="42"/>
    <n v="0.5"/>
    <n v="-0.3"/>
    <n v="0.10526315789473684"/>
    <n v="2876"/>
    <n v="1.4603616133518776E-2"/>
    <n v="1783"/>
    <n v="2.3555804823331465E-2"/>
    <n v="1035.3599999999999"/>
    <n v="440.98666666666657"/>
    <n v="9.5240974783818128E-2"/>
  </r>
  <r>
    <x v="1"/>
    <n v="283"/>
    <n v="355"/>
    <n v="181"/>
    <n v="245"/>
    <n v="253"/>
    <n v="278"/>
    <n v="186"/>
    <n v="138"/>
    <n v="155"/>
    <n v="215"/>
    <n v="0.38709677419354838"/>
    <n v="-0.22661870503597123"/>
    <n v="-0.24028268551236748"/>
    <n v="18001"/>
    <n v="1.1943780901061051E-2"/>
    <n v="11161"/>
    <n v="1.9263506854224531E-2"/>
    <n v="6480.36"/>
    <n v="2760.1533333333332"/>
    <n v="7.789422326778947E-2"/>
  </r>
  <r>
    <x v="2"/>
    <n v="324"/>
    <n v="326"/>
    <n v="217"/>
    <n v="299"/>
    <n v="368"/>
    <n v="294"/>
    <n v="239"/>
    <n v="190"/>
    <n v="162"/>
    <n v="219"/>
    <n v="0.35185185185185186"/>
    <n v="-0.25510204081632654"/>
    <n v="-0.32407407407407407"/>
    <n v="20567"/>
    <n v="1.0648125638158215E-2"/>
    <n v="12752"/>
    <n v="1.7173776662484316E-2"/>
    <n v="7404.12"/>
    <n v="3153.6066666666661"/>
    <n v="6.9444297640162286E-2"/>
  </r>
  <r>
    <x v="3"/>
    <n v="425"/>
    <n v="440"/>
    <n v="305"/>
    <n v="479"/>
    <n v="492"/>
    <n v="371"/>
    <n v="216"/>
    <n v="228"/>
    <n v="251"/>
    <n v="350"/>
    <n v="0.39442231075697209"/>
    <n v="-5.6603773584905662E-2"/>
    <n v="-0.17647058823529413"/>
    <n v="35912"/>
    <n v="9.7460458899532188E-3"/>
    <n v="22265"/>
    <n v="1.571973950145969E-2"/>
    <n v="12928.32"/>
    <n v="5506.5066666666662"/>
    <n v="6.3561168847520999E-2"/>
  </r>
  <r>
    <x v="4"/>
    <n v="219"/>
    <n v="197"/>
    <n v="161"/>
    <n v="268"/>
    <n v="210"/>
    <n v="186"/>
    <n v="131"/>
    <n v="111"/>
    <n v="81"/>
    <n v="97"/>
    <n v="0.19753086419753085"/>
    <n v="-0.478494623655914"/>
    <n v="-0.55707762557077622"/>
    <n v="11717"/>
    <n v="8.2785695997268927E-3"/>
    <n v="7265"/>
    <n v="1.3351686166551961E-2"/>
    <n v="4218.12"/>
    <n v="1796.6066666666663"/>
    <n v="5.3990671302566698E-2"/>
  </r>
  <r>
    <x v="5"/>
    <n v="1004"/>
    <n v="927"/>
    <n v="764"/>
    <n v="848"/>
    <n v="815"/>
    <n v="826"/>
    <n v="633"/>
    <n v="640"/>
    <n v="656"/>
    <n v="801"/>
    <n v="0.22103658536585366"/>
    <n v="-3.026634382566586E-2"/>
    <n v="-0.20219123505976094"/>
    <n v="98514"/>
    <n v="8.1308240453133573E-3"/>
    <n v="61079"/>
    <n v="1.3114163624158875E-2"/>
    <n v="35465.040000000001"/>
    <n v="15105.479999999998"/>
    <n v="5.3027113339000162E-2"/>
  </r>
  <r>
    <x v="6"/>
    <n v="478"/>
    <n v="553"/>
    <n v="382"/>
    <n v="505"/>
    <n v="498"/>
    <n v="332"/>
    <n v="284"/>
    <n v="215"/>
    <n v="171"/>
    <n v="240"/>
    <n v="0.40350877192982454"/>
    <n v="-0.27710843373493976"/>
    <n v="-0.497907949790795"/>
    <n v="31028"/>
    <n v="7.7349490782519011E-3"/>
    <n v="19237"/>
    <n v="1.2475957789676145E-2"/>
    <n v="11170.08"/>
    <n v="4757.6266666666661"/>
    <n v="5.0445320075555883E-2"/>
  </r>
  <r>
    <x v="7"/>
    <n v="63"/>
    <n v="52"/>
    <n v="48"/>
    <n v="59"/>
    <n v="38"/>
    <n v="69"/>
    <n v="63"/>
    <n v="94"/>
    <n v="46"/>
    <n v="97"/>
    <n v="1.1086956521739131"/>
    <n v="0.40579710144927539"/>
    <n v="0.53968253968253965"/>
    <n v="12756"/>
    <n v="7.6042646597679524E-3"/>
    <n v="7909"/>
    <n v="1.2264508787457327E-2"/>
    <n v="4592.16"/>
    <n v="1955.9199999999996"/>
    <n v="4.9593030389791001E-2"/>
  </r>
  <r>
    <x v="8"/>
    <n v="435"/>
    <n v="526"/>
    <n v="411"/>
    <n v="452"/>
    <n v="396"/>
    <n v="328"/>
    <n v="298"/>
    <n v="213"/>
    <n v="229"/>
    <n v="265"/>
    <n v="0.15720524017467249"/>
    <n v="-0.19207317073170732"/>
    <n v="-0.39080459770114945"/>
    <n v="35505"/>
    <n v="7.4637375017603154E-3"/>
    <n v="22013"/>
    <n v="1.2038340980329805E-2"/>
    <n v="12781.8"/>
    <n v="5444.0999999999985"/>
    <n v="4.8676548924523812E-2"/>
  </r>
  <r>
    <x v="9"/>
    <n v="613"/>
    <n v="632"/>
    <n v="532"/>
    <n v="635"/>
    <n v="636"/>
    <n v="623"/>
    <n v="343"/>
    <n v="331"/>
    <n v="324"/>
    <n v="408"/>
    <n v="0.25925925925925924"/>
    <n v="-0.3451043338683788"/>
    <n v="-0.33442088091353994"/>
    <n v="56323"/>
    <n v="7.2439323189460786E-3"/>
    <n v="34920"/>
    <n v="1.1683848797250859E-2"/>
    <n v="20276.28"/>
    <n v="8636.1933333333327"/>
    <n v="4.7243036862691823E-2"/>
  </r>
  <r>
    <x v="10"/>
    <n v="228"/>
    <n v="212"/>
    <n v="194"/>
    <n v="266"/>
    <n v="263"/>
    <n v="187"/>
    <n v="172"/>
    <n v="140"/>
    <n v="151"/>
    <n v="156"/>
    <n v="3.3112582781456956E-2"/>
    <n v="-0.16577540106951871"/>
    <n v="-0.31578947368421051"/>
    <n v="21929"/>
    <n v="7.1138674814173013E-3"/>
    <n v="13596"/>
    <n v="1.1473962930273611E-2"/>
    <n v="7894.44"/>
    <n v="3362.4466666666658"/>
    <n v="4.6394787922286761E-2"/>
  </r>
  <r>
    <x v="11"/>
    <n v="602"/>
    <n v="593"/>
    <n v="400"/>
    <n v="587"/>
    <n v="560"/>
    <n v="394"/>
    <n v="299"/>
    <n v="223"/>
    <n v="239"/>
    <n v="224"/>
    <n v="-6.2761506276150625E-2"/>
    <n v="-0.43147208121827413"/>
    <n v="-0.62790697674418605"/>
    <n v="32602"/>
    <n v="6.8707441261272317E-3"/>
    <n v="20213"/>
    <n v="1.1081976945530104E-2"/>
    <n v="11736.72"/>
    <n v="4998.9733333333315"/>
    <n v="4.4809200822568916E-2"/>
  </r>
  <r>
    <x v="12"/>
    <n v="196"/>
    <n v="227"/>
    <n v="153"/>
    <n v="167"/>
    <n v="179"/>
    <n v="149"/>
    <n v="146"/>
    <n v="113"/>
    <n v="116"/>
    <n v="277"/>
    <n v="1.3879310344827587"/>
    <n v="0.85906040268456374"/>
    <n v="0.41326530612244899"/>
    <n v="41081"/>
    <n v="6.7427764660061831E-3"/>
    <n v="25470"/>
    <n v="1.0875539850804869E-2"/>
    <n v="14789.16"/>
    <n v="6299.0866666666661"/>
    <n v="4.3974629126127283E-2"/>
  </r>
  <r>
    <x v="13"/>
    <n v="457"/>
    <n v="525"/>
    <n v="465"/>
    <n v="425"/>
    <n v="376"/>
    <n v="320"/>
    <n v="271"/>
    <n v="209"/>
    <n v="249"/>
    <n v="204"/>
    <n v="-0.18072289156626506"/>
    <n v="-0.36249999999999999"/>
    <n v="-0.55361050328227568"/>
    <n v="30654"/>
    <n v="6.6549226854570364E-3"/>
    <n v="19005"/>
    <n v="1.0734017363851617E-2"/>
    <n v="11035.439999999999"/>
    <n v="4700.2799999999988"/>
    <n v="4.3401669687763295E-2"/>
  </r>
  <r>
    <x v="14"/>
    <n v="42"/>
    <n v="21"/>
    <n v="16"/>
    <n v="24"/>
    <n v="33"/>
    <n v="26"/>
    <n v="22"/>
    <n v="13"/>
    <n v="24"/>
    <n v="19"/>
    <n v="-0.20833333333333334"/>
    <n v="-0.26923076923076922"/>
    <n v="-0.54761904761904767"/>
    <n v="2916"/>
    <n v="6.5157750342935529E-3"/>
    <n v="1808"/>
    <n v="1.0508849557522125E-2"/>
    <n v="1049.76"/>
    <n v="447.11999999999989"/>
    <n v="4.2494185006262314E-2"/>
  </r>
  <r>
    <x v="15"/>
    <n v="176"/>
    <n v="142"/>
    <n v="125"/>
    <n v="138"/>
    <n v="164"/>
    <n v="109"/>
    <n v="91"/>
    <n v="96"/>
    <n v="68"/>
    <n v="89"/>
    <n v="0.30882352941176472"/>
    <n v="-0.1834862385321101"/>
    <n v="-0.49431818181818182"/>
    <n v="13812"/>
    <n v="6.443672169128294E-3"/>
    <n v="8563"/>
    <n v="1.0393553661100082E-2"/>
    <n v="4972.32"/>
    <n v="2117.8399999999997"/>
    <n v="4.2023948929097575E-2"/>
  </r>
  <r>
    <x v="16"/>
    <n v="34"/>
    <n v="39"/>
    <n v="37"/>
    <n v="43"/>
    <n v="35"/>
    <n v="24"/>
    <n v="25"/>
    <n v="36"/>
    <n v="38"/>
    <n v="38"/>
    <n v="0"/>
    <n v="0.58333333333333337"/>
    <n v="0.11764705882352941"/>
    <n v="5918"/>
    <n v="6.4210882054748222E-3"/>
    <n v="3669"/>
    <n v="1.0357045516489506E-2"/>
    <n v="2130.48"/>
    <n v="907.42666666666651"/>
    <n v="4.1876662209618415E-2"/>
  </r>
  <r>
    <x v="17"/>
    <n v="599"/>
    <n v="605"/>
    <n v="478"/>
    <n v="535"/>
    <n v="627"/>
    <n v="397"/>
    <n v="340"/>
    <n v="277"/>
    <n v="267"/>
    <n v="313"/>
    <n v="0.17228464419475656"/>
    <n v="-0.21158690176322417"/>
    <n v="-0.47746243739565941"/>
    <n v="49767"/>
    <n v="6.2893081761006293E-3"/>
    <n v="30856"/>
    <n v="1.0143894218304382E-2"/>
    <n v="17916.12"/>
    <n v="7630.9399999999987"/>
    <n v="4.1017227235438894E-2"/>
  </r>
  <r>
    <x v="18"/>
    <n v="596"/>
    <n v="495"/>
    <n v="388"/>
    <n v="554"/>
    <n v="558"/>
    <n v="523"/>
    <n v="394"/>
    <n v="327"/>
    <n v="329"/>
    <n v="331"/>
    <n v="6.0790273556231003E-3"/>
    <n v="-0.36711281070745699"/>
    <n v="-0.44463087248322147"/>
    <n v="54881"/>
    <n v="6.0312312093438528E-3"/>
    <n v="34026"/>
    <n v="9.727855169576206E-3"/>
    <n v="19757.16"/>
    <n v="8415.0866666666661"/>
    <n v="3.9334116582677305E-2"/>
  </r>
  <r>
    <x v="19"/>
    <n v="95"/>
    <n v="81"/>
    <n v="59"/>
    <n v="76"/>
    <n v="65"/>
    <n v="75"/>
    <n v="47"/>
    <n v="33"/>
    <n v="36"/>
    <n v="44"/>
    <n v="0.22222222222222221"/>
    <n v="-0.41333333333333333"/>
    <n v="-0.5368421052631579"/>
    <n v="7325"/>
    <n v="6.006825938566553E-3"/>
    <n v="4542"/>
    <n v="9.687362395420519E-3"/>
    <n v="2637"/>
    <n v="1123.1666666666665"/>
    <n v="3.9174951773260136E-2"/>
  </r>
  <r>
    <x v="20"/>
    <n v="538"/>
    <n v="611"/>
    <n v="415"/>
    <n v="521"/>
    <n v="649"/>
    <n v="369"/>
    <n v="307"/>
    <n v="220"/>
    <n v="243"/>
    <n v="266"/>
    <n v="9.4650205761316872E-2"/>
    <n v="-0.2791327913279133"/>
    <n v="-0.50557620817843862"/>
    <n v="44619"/>
    <n v="5.9615858714897243E-3"/>
    <n v="27664"/>
    <n v="9.6153846153846159E-3"/>
    <n v="16062.84"/>
    <n v="6841.579999999999"/>
    <n v="3.8879907857541682E-2"/>
  </r>
  <r>
    <x v="21"/>
    <n v="60"/>
    <n v="45"/>
    <n v="34"/>
    <n v="45"/>
    <n v="51"/>
    <n v="47"/>
    <n v="40"/>
    <n v="35"/>
    <n v="47"/>
    <n v="38"/>
    <n v="-0.19148936170212766"/>
    <n v="-0.19148936170212766"/>
    <n v="-0.36666666666666664"/>
    <n v="6482"/>
    <n v="5.8623881518049988E-3"/>
    <n v="4019"/>
    <n v="9.4550883304304559E-3"/>
    <n v="2333.52"/>
    <n v="993.90666666666652"/>
    <n v="3.8232966207423912E-2"/>
  </r>
  <r>
    <x v="22"/>
    <n v="288"/>
    <n v="301"/>
    <n v="242"/>
    <n v="255"/>
    <n v="250"/>
    <n v="200"/>
    <n v="124"/>
    <n v="139"/>
    <n v="135"/>
    <n v="154"/>
    <n v="0.14074074074074075"/>
    <n v="-0.23"/>
    <n v="-0.46527777777777779"/>
    <n v="26493"/>
    <n v="5.812856226172951E-3"/>
    <n v="16426"/>
    <n v="9.3753804943382448E-3"/>
    <n v="9537.48"/>
    <n v="4062.2599999999993"/>
    <n v="3.7909931909823599E-2"/>
  </r>
  <r>
    <x v="23"/>
    <n v="562"/>
    <n v="664"/>
    <n v="398"/>
    <n v="477"/>
    <n v="536"/>
    <n v="390"/>
    <n v="295"/>
    <n v="279"/>
    <n v="300"/>
    <n v="274"/>
    <n v="-8.666666666666667E-2"/>
    <n v="-0.29743589743589743"/>
    <n v="-0.51245551601423489"/>
    <n v="48743"/>
    <n v="5.6213199844080174E-3"/>
    <n v="30221"/>
    <n v="9.0665431322590247E-3"/>
    <n v="17547.48"/>
    <n v="7473.9266666666654"/>
    <n v="3.666078250700882E-2"/>
  </r>
  <r>
    <x v="24"/>
    <n v="371"/>
    <n v="318"/>
    <n v="330"/>
    <n v="348"/>
    <n v="396"/>
    <n v="288"/>
    <n v="213"/>
    <n v="139"/>
    <n v="132"/>
    <n v="163"/>
    <n v="0.23484848484848486"/>
    <n v="-0.43402777777777779"/>
    <n v="-0.56064690026954178"/>
    <n v="29651"/>
    <n v="5.49728508313379E-3"/>
    <n v="18384"/>
    <n v="8.8664055700609229E-3"/>
    <n v="10674.359999999999"/>
    <n v="4546.4866666666649"/>
    <n v="3.5851859237829076E-2"/>
  </r>
  <r>
    <x v="25"/>
    <n v="153"/>
    <n v="118"/>
    <n v="122"/>
    <n v="135"/>
    <n v="141"/>
    <n v="129"/>
    <n v="113"/>
    <n v="127"/>
    <n v="106"/>
    <n v="99"/>
    <n v="-6.6037735849056603E-2"/>
    <n v="-0.23255813953488372"/>
    <n v="-0.35294117647058826"/>
    <n v="18238"/>
    <n v="5.4282267792521112E-3"/>
    <n v="11308"/>
    <n v="8.7548638132295721E-3"/>
    <n v="6565.6799999999994"/>
    <n v="2796.4933333333329"/>
    <n v="3.5401478995122471E-2"/>
  </r>
  <r>
    <x v="26"/>
    <n v="111"/>
    <n v="125"/>
    <n v="103"/>
    <n v="142"/>
    <n v="124"/>
    <n v="85"/>
    <n v="76"/>
    <n v="85"/>
    <n v="60"/>
    <n v="79"/>
    <n v="0.31666666666666665"/>
    <n v="-7.0588235294117646E-2"/>
    <n v="-0.28828828828828829"/>
    <n v="15109"/>
    <n v="5.2286716526573568E-3"/>
    <n v="9368"/>
    <n v="8.4329632792485062E-3"/>
    <n v="5439.24"/>
    <n v="2316.7133333333327"/>
    <n v="3.4100032517330597E-2"/>
  </r>
  <r>
    <x v="27"/>
    <n v="111"/>
    <n v="109"/>
    <n v="83"/>
    <n v="94"/>
    <n v="117"/>
    <n v="97"/>
    <n v="90"/>
    <n v="112"/>
    <n v="53"/>
    <n v="70"/>
    <n v="0.32075471698113206"/>
    <n v="-0.27835051546391754"/>
    <n v="-0.36936936936936937"/>
    <n v="13393"/>
    <n v="5.2266109161502273E-3"/>
    <n v="8304"/>
    <n v="8.4296724470134879E-3"/>
    <n v="4821.4799999999996"/>
    <n v="2053.5933333333328"/>
    <n v="3.4086592931414535E-2"/>
  </r>
  <r>
    <x v="28"/>
    <n v="167"/>
    <n v="123"/>
    <n v="115"/>
    <n v="96"/>
    <n v="118"/>
    <n v="89"/>
    <n v="76"/>
    <n v="61"/>
    <n v="59"/>
    <n v="53"/>
    <n v="-0.10169491525423729"/>
    <n v="-0.4044943820224719"/>
    <n v="-0.68263473053892221"/>
    <n v="10185"/>
    <n v="5.2037309769268529E-3"/>
    <n v="6315"/>
    <n v="8.3927157561361834E-3"/>
    <n v="3666.6"/>
    <n v="1561.6999999999996"/>
    <n v="3.3937375936479483E-2"/>
  </r>
  <r>
    <x v="29"/>
    <n v="616"/>
    <n v="615"/>
    <n v="552"/>
    <n v="625"/>
    <n v="633"/>
    <n v="640"/>
    <n v="527"/>
    <n v="322"/>
    <n v="370"/>
    <n v="423"/>
    <n v="0.14324324324324325"/>
    <n v="-0.33906249999999999"/>
    <n v="-0.31331168831168832"/>
    <n v="81432"/>
    <n v="5.1945181255526086E-3"/>
    <n v="50488"/>
    <n v="8.3782284899382026E-3"/>
    <n v="29315.52"/>
    <n v="12486.239999999998"/>
    <n v="3.3877292123169193E-2"/>
  </r>
  <r>
    <x v="30"/>
    <n v="395"/>
    <n v="292"/>
    <n v="231"/>
    <n v="251"/>
    <n v="302"/>
    <n v="225"/>
    <n v="199"/>
    <n v="136"/>
    <n v="140"/>
    <n v="162"/>
    <n v="0.15714285714285714"/>
    <n v="-0.28000000000000003"/>
    <n v="-0.58987341772151902"/>
    <n v="31198"/>
    <n v="5.1926405538816594E-3"/>
    <n v="19343"/>
    <n v="8.3751227834358687E-3"/>
    <n v="11231.279999999999"/>
    <n v="4783.6933333333318"/>
    <n v="3.386504709053257E-2"/>
  </r>
  <r>
    <x v="31"/>
    <n v="168"/>
    <n v="163"/>
    <n v="191"/>
    <n v="201"/>
    <n v="166"/>
    <n v="199"/>
    <n v="120"/>
    <n v="115"/>
    <n v="123"/>
    <n v="128"/>
    <n v="4.065040650406504E-2"/>
    <n v="-0.35678391959798994"/>
    <n v="-0.23809523809523808"/>
    <n v="25010"/>
    <n v="5.117952818872451E-3"/>
    <n v="15506"/>
    <n v="8.2548690829356373E-3"/>
    <n v="9003.6"/>
    <n v="3834.8666666666663"/>
    <n v="3.3377953166559469E-2"/>
  </r>
  <r>
    <x v="32"/>
    <n v="324"/>
    <n v="261"/>
    <n v="209"/>
    <n v="205"/>
    <n v="237"/>
    <n v="144"/>
    <n v="115"/>
    <n v="98"/>
    <n v="118"/>
    <n v="132"/>
    <n v="0.11864406779661017"/>
    <n v="-8.3333333333333329E-2"/>
    <n v="-0.59259259259259256"/>
    <n v="25983"/>
    <n v="5.0802447754300893E-3"/>
    <n v="16109"/>
    <n v="8.1941771680427086E-3"/>
    <n v="9353.8799999999992"/>
    <n v="3984.0599999999995"/>
    <n v="3.3132031144109279E-2"/>
  </r>
  <r>
    <x v="33"/>
    <n v="565"/>
    <n v="564"/>
    <n v="451"/>
    <n v="643"/>
    <n v="564"/>
    <n v="411"/>
    <n v="285"/>
    <n v="245"/>
    <n v="287"/>
    <n v="268"/>
    <n v="-6.6202090592334492E-2"/>
    <n v="-0.34793187347931875"/>
    <n v="-0.52566371681415924"/>
    <n v="55628"/>
    <n v="4.8177176961242537E-3"/>
    <n v="34489"/>
    <n v="7.7705935225724143E-3"/>
    <n v="20026.079999999998"/>
    <n v="8529.6266666666652"/>
    <n v="3.1419898018201664E-2"/>
  </r>
  <r>
    <x v="34"/>
    <n v="263"/>
    <n v="267"/>
    <n v="301"/>
    <n v="367"/>
    <n v="400"/>
    <n v="332"/>
    <n v="227"/>
    <n v="132"/>
    <n v="186"/>
    <n v="178"/>
    <n v="-4.3010752688172046E-2"/>
    <n v="-0.46385542168674698"/>
    <n v="-0.32319391634980987"/>
    <n v="39262"/>
    <n v="4.5336457643522995E-3"/>
    <n v="24342"/>
    <n v="7.3124640538986116E-3"/>
    <n v="14134.32"/>
    <n v="6020.1733333333323"/>
    <n v="2.956725498490631E-2"/>
  </r>
  <r>
    <x v="35"/>
    <n v="517"/>
    <n v="491"/>
    <n v="514"/>
    <n v="648"/>
    <n v="643"/>
    <n v="625"/>
    <n v="396"/>
    <n v="274"/>
    <n v="266"/>
    <n v="329"/>
    <n v="0.23684210526315788"/>
    <n v="-0.47360000000000002"/>
    <n v="-0.36363636363636365"/>
    <n v="73595"/>
    <n v="4.4704123921462053E-3"/>
    <n v="45629"/>
    <n v="7.210326765872581E-3"/>
    <n v="26494.2"/>
    <n v="11284.566666666666"/>
    <n v="2.9154863427040472E-2"/>
  </r>
  <r>
    <x v="36"/>
    <n v="326"/>
    <n v="398"/>
    <n v="325"/>
    <n v="515"/>
    <n v="459"/>
    <n v="304"/>
    <n v="184"/>
    <n v="195"/>
    <n v="160"/>
    <n v="194"/>
    <n v="0.21249999999999999"/>
    <n v="-0.36184210526315791"/>
    <n v="-0.40490797546012269"/>
    <n v="44377"/>
    <n v="4.3716339545259936E-3"/>
    <n v="27514"/>
    <n v="7.0509558770080688E-3"/>
    <n v="15975.72"/>
    <n v="6804.4733333333315"/>
    <n v="2.8510656225169528E-2"/>
  </r>
  <r>
    <x v="37"/>
    <n v="328"/>
    <n v="359"/>
    <n v="331"/>
    <n v="392"/>
    <n v="402"/>
    <n v="425"/>
    <n v="322"/>
    <n v="190"/>
    <n v="198"/>
    <n v="206"/>
    <n v="4.0404040404040407E-2"/>
    <n v="-0.51529411764705879"/>
    <n v="-0.37195121951219512"/>
    <n v="53359"/>
    <n v="3.8606420660057348E-3"/>
    <n v="33083"/>
    <n v="6.2267629900553158E-3"/>
    <n v="19209.239999999998"/>
    <n v="8181.7133333333313"/>
    <n v="2.5178100430472191E-2"/>
  </r>
  <r>
    <x v="38"/>
    <n v="84"/>
    <n v="86"/>
    <n v="80"/>
    <n v="96"/>
    <n v="109"/>
    <n v="112"/>
    <n v="88"/>
    <n v="50"/>
    <n v="63"/>
    <n v="58"/>
    <n v="-7.9365079365079361E-2"/>
    <n v="-0.48214285714285715"/>
    <n v="-0.30952380952380953"/>
    <n v="15612"/>
    <n v="3.7150909556751218E-3"/>
    <n v="9679"/>
    <n v="5.9923545820849263E-3"/>
    <n v="5620.32"/>
    <n v="2393.8399999999997"/>
    <n v="2.4228854058750797E-2"/>
  </r>
  <r>
    <x v="39"/>
    <n v="319"/>
    <n v="333"/>
    <n v="218"/>
    <n v="276"/>
    <n v="250"/>
    <n v="136"/>
    <n v="160"/>
    <n v="151"/>
    <n v="153"/>
    <n v="290"/>
    <n v="0.89542483660130723"/>
    <n v="1.1323529411764706"/>
    <n v="-9.0909090909090912E-2"/>
    <n v="80484"/>
    <n v="3.6032006361512848E-3"/>
    <n v="49900"/>
    <n v="5.8116232464929859E-3"/>
    <n v="28974.239999999998"/>
    <n v="12340.879999999997"/>
    <n v="2.349913458359534E-2"/>
  </r>
  <r>
    <x v="40"/>
    <n v="68"/>
    <n v="76"/>
    <n v="85"/>
    <n v="106"/>
    <n v="88"/>
    <n v="94"/>
    <n v="89"/>
    <n v="64"/>
    <n v="60"/>
    <n v="63"/>
    <n v="0.05"/>
    <n v="-0.32978723404255317"/>
    <n v="-7.3529411764705885E-2"/>
    <n v="18109"/>
    <n v="3.4789331271743332E-3"/>
    <n v="11228"/>
    <n v="5.6109725685785537E-3"/>
    <n v="6519.24"/>
    <n v="2776.7133333333331"/>
    <n v="2.2688694307658696E-2"/>
  </r>
  <r>
    <x v="41"/>
    <n v="134"/>
    <n v="161"/>
    <n v="102"/>
    <n v="114"/>
    <n v="128"/>
    <n v="65"/>
    <n v="79"/>
    <n v="69"/>
    <n v="74"/>
    <n v="98"/>
    <n v="0.32432432432432434"/>
    <n v="0.50769230769230766"/>
    <n v="-0.26865671641791045"/>
    <n v="29283"/>
    <n v="3.3466516408837891E-3"/>
    <n v="18155"/>
    <n v="5.3979619939410629E-3"/>
    <n v="10541.88"/>
    <n v="4490.0599999999995"/>
    <n v="2.1825988962285586E-2"/>
  </r>
  <r>
    <x v="42"/>
    <n v="216"/>
    <n v="294"/>
    <n v="195"/>
    <n v="345"/>
    <n v="468"/>
    <n v="273"/>
    <n v="294"/>
    <n v="163"/>
    <n v="170"/>
    <n v="151"/>
    <n v="-0.11176470588235295"/>
    <n v="-0.44688644688644691"/>
    <n v="-0.30092592592592593"/>
    <n v="45368"/>
    <n v="3.328337153941104E-3"/>
    <n v="28128"/>
    <n v="5.3683162684869173E-3"/>
    <n v="16332.48"/>
    <n v="6956.4266666666654"/>
    <n v="2.1706546656137637E-2"/>
  </r>
  <r>
    <x v="43"/>
    <n v="113"/>
    <n v="92"/>
    <n v="107"/>
    <n v="109"/>
    <n v="79"/>
    <n v="83"/>
    <n v="71"/>
    <n v="68"/>
    <n v="74"/>
    <n v="59"/>
    <n v="-0.20270270270270271"/>
    <n v="-0.28915662650602408"/>
    <n v="-0.47787610619469029"/>
    <n v="17841"/>
    <n v="3.3069895185247463E-3"/>
    <n v="11061"/>
    <n v="5.3340565952445526E-3"/>
    <n v="6422.7599999999993"/>
    <n v="2735.6199999999994"/>
    <n v="2.1567322946900523E-2"/>
  </r>
  <r>
    <x v="44"/>
    <n v="536"/>
    <n v="497"/>
    <n v="618"/>
    <n v="651"/>
    <n v="588"/>
    <n v="492"/>
    <n v="388"/>
    <n v="266"/>
    <n v="262"/>
    <n v="257"/>
    <n v="-1.9083969465648856E-2"/>
    <n v="-0.47764227642276424"/>
    <n v="-0.52052238805970152"/>
    <n v="78743"/>
    <n v="3.2637821774633936E-3"/>
    <n v="48821"/>
    <n v="5.264128141578419E-3"/>
    <n v="28347.48"/>
    <n v="12073.926666666664"/>
    <n v="2.1285535939978659E-2"/>
  </r>
  <r>
    <x v="45"/>
    <n v="175"/>
    <n v="202"/>
    <n v="176"/>
    <n v="245"/>
    <n v="297"/>
    <n v="332"/>
    <n v="257"/>
    <n v="174"/>
    <n v="166"/>
    <n v="116"/>
    <n v="-0.30120481927710846"/>
    <n v="-0.6506024096385542"/>
    <n v="-0.33714285714285713"/>
    <n v="35769"/>
    <n v="3.2430316754731752E-3"/>
    <n v="22177"/>
    <n v="5.2306443612751951E-3"/>
    <n v="12876.84"/>
    <n v="5484.579999999999"/>
    <n v="2.1150206579172885E-2"/>
  </r>
  <r>
    <x v="46"/>
    <n v="440"/>
    <n v="480"/>
    <n v="319"/>
    <n v="512"/>
    <n v="574"/>
    <n v="385"/>
    <n v="256"/>
    <n v="224"/>
    <n v="208"/>
    <n v="248"/>
    <n v="0.19230769230769232"/>
    <n v="-0.35584415584415585"/>
    <n v="-0.43636363636363634"/>
    <n v="79288"/>
    <n v="3.1278377560286551E-3"/>
    <n v="49159"/>
    <n v="5.0448544518806324E-3"/>
    <n v="28543.68"/>
    <n v="12157.493333333332"/>
    <n v="2.0398941887143404E-2"/>
  </r>
  <r>
    <x v="47"/>
    <n v="243"/>
    <n v="219"/>
    <n v="200"/>
    <n v="366"/>
    <n v="383"/>
    <n v="318"/>
    <n v="189"/>
    <n v="134"/>
    <n v="121"/>
    <n v="124"/>
    <n v="2.4793388429752067E-2"/>
    <n v="-0.61006289308176098"/>
    <n v="-0.48971193415637859"/>
    <n v="39894"/>
    <n v="3.108236827593122E-3"/>
    <n v="24734"/>
    <n v="5.0133419584377781E-3"/>
    <n v="14361.84"/>
    <n v="6117.079999999999"/>
    <n v="2.0271109745172537E-2"/>
  </r>
  <r>
    <x v="48"/>
    <n v="78"/>
    <n v="120"/>
    <n v="62"/>
    <n v="62"/>
    <n v="74"/>
    <n v="69"/>
    <n v="63"/>
    <n v="61"/>
    <n v="55"/>
    <n v="64"/>
    <n v="0.16363636363636364"/>
    <n v="-7.2463768115942032E-2"/>
    <n v="-0.17948717948717949"/>
    <n v="21390"/>
    <n v="2.9920523609163162E-3"/>
    <n v="13262"/>
    <n v="4.8258181269793393E-3"/>
    <n v="7700.4"/>
    <n v="3279.7999999999993"/>
    <n v="1.9513384962497719E-2"/>
  </r>
  <r>
    <x v="49"/>
    <n v="178"/>
    <n v="161"/>
    <n v="120"/>
    <n v="141"/>
    <n v="101"/>
    <n v="97"/>
    <n v="85"/>
    <n v="64"/>
    <n v="66"/>
    <n v="103"/>
    <n v="0.56060606060606055"/>
    <n v="6.1855670103092786E-2"/>
    <n v="-0.42134831460674155"/>
    <n v="34513"/>
    <n v="2.9843826963752789E-3"/>
    <n v="21398"/>
    <n v="4.8135339751378637E-3"/>
    <n v="12424.68"/>
    <n v="5291.9933333333329"/>
    <n v="1.9463365411143126E-2"/>
  </r>
  <r>
    <x v="50"/>
    <n v="179"/>
    <n v="155"/>
    <n v="107"/>
    <n v="113"/>
    <n v="130"/>
    <n v="144"/>
    <n v="89"/>
    <n v="76"/>
    <n v="71"/>
    <n v="67"/>
    <n v="-5.6338028169014086E-2"/>
    <n v="-0.53472222222222221"/>
    <n v="-0.62569832402234637"/>
    <n v="22544"/>
    <n v="2.9719659332860184E-3"/>
    <n v="13977"/>
    <n v="4.7935894684123922E-3"/>
    <n v="8115.84"/>
    <n v="3456.746666666666"/>
    <n v="1.938238652143056E-2"/>
  </r>
  <r>
    <x v="51"/>
    <n v="154"/>
    <n v="142"/>
    <n v="119"/>
    <n v="175"/>
    <n v="161"/>
    <n v="152"/>
    <n v="89"/>
    <n v="87"/>
    <n v="117"/>
    <n v="99"/>
    <n v="-0.15384615384615385"/>
    <n v="-0.34868421052631576"/>
    <n v="-0.35714285714285715"/>
    <n v="33355"/>
    <n v="2.9680707540098938E-3"/>
    <n v="20680"/>
    <n v="4.7872340425531915E-3"/>
    <n v="12007.8"/>
    <n v="5114.4333333333325"/>
    <n v="1.9356983178325397E-2"/>
  </r>
  <r>
    <x v="52"/>
    <n v="274"/>
    <n v="295"/>
    <n v="242"/>
    <n v="313"/>
    <n v="298"/>
    <n v="331"/>
    <n v="248"/>
    <n v="159"/>
    <n v="154"/>
    <n v="189"/>
    <n v="0.22727272727272727"/>
    <n v="-0.42900302114803623"/>
    <n v="-0.31021897810218979"/>
    <n v="64124"/>
    <n v="2.9474143846297796E-3"/>
    <n v="39757"/>
    <n v="4.7538798199059287E-3"/>
    <n v="23084.639999999999"/>
    <n v="9832.3466666666664"/>
    <n v="1.9222267725846391E-2"/>
  </r>
  <r>
    <x v="53"/>
    <n v="42"/>
    <n v="68"/>
    <n v="67"/>
    <n v="93"/>
    <n v="107"/>
    <n v="108"/>
    <n v="75"/>
    <n v="58"/>
    <n v="60"/>
    <n v="39"/>
    <n v="-0.35"/>
    <n v="-0.63888888888888884"/>
    <n v="-7.1428571428571425E-2"/>
    <n v="13391"/>
    <n v="2.912403853334329E-3"/>
    <n v="8302"/>
    <n v="4.6976632136834498E-3"/>
    <n v="4820.76"/>
    <n v="2053.2866666666664"/>
    <n v="1.899393817391954E-2"/>
  </r>
  <r>
    <x v="54"/>
    <n v="80"/>
    <n v="61"/>
    <n v="77"/>
    <n v="79"/>
    <n v="95"/>
    <n v="78"/>
    <n v="43"/>
    <n v="37"/>
    <n v="39"/>
    <n v="39"/>
    <n v="0"/>
    <n v="-0.5"/>
    <n v="-0.51249999999999996"/>
    <n v="13426"/>
    <n v="2.9048115596603604E-3"/>
    <n v="8324"/>
    <n v="4.6852474771744354E-3"/>
    <n v="4833.3599999999997"/>
    <n v="2058.6533333333327"/>
    <n v="1.8944423215176271E-2"/>
  </r>
  <r>
    <x v="55"/>
    <n v="132"/>
    <n v="146"/>
    <n v="101"/>
    <n v="123"/>
    <n v="129"/>
    <n v="93"/>
    <n v="80"/>
    <n v="62"/>
    <n v="87"/>
    <n v="74"/>
    <n v="-0.14942528735632185"/>
    <n v="-0.20430107526881722"/>
    <n v="-0.43939393939393939"/>
    <n v="25681"/>
    <n v="2.8815077294497876E-3"/>
    <n v="15922"/>
    <n v="4.6476573294812213E-3"/>
    <n v="9245.16"/>
    <n v="3937.7533333333331"/>
    <n v="1.8792441713802965E-2"/>
  </r>
  <r>
    <x v="56"/>
    <n v="179"/>
    <n v="203"/>
    <n v="182"/>
    <n v="229"/>
    <n v="211"/>
    <n v="221"/>
    <n v="177"/>
    <n v="116"/>
    <n v="144"/>
    <n v="145"/>
    <n v="6.9444444444444441E-3"/>
    <n v="-0.34389140271493213"/>
    <n v="-0.18994413407821228"/>
    <n v="51542"/>
    <n v="2.8132396880214193E-3"/>
    <n v="31956"/>
    <n v="4.5374890474402301E-3"/>
    <n v="18555.12"/>
    <n v="7903.1066666666648"/>
    <n v="1.8347215356661437E-2"/>
  </r>
  <r>
    <x v="57"/>
    <n v="86"/>
    <n v="67"/>
    <n v="57"/>
    <n v="50"/>
    <n v="41"/>
    <n v="67"/>
    <n v="27"/>
    <n v="25"/>
    <n v="24"/>
    <n v="47"/>
    <n v="0.95833333333333337"/>
    <n v="-0.29850746268656714"/>
    <n v="-0.45348837209302323"/>
    <n v="20034"/>
    <n v="2.346011779974044E-3"/>
    <n v="12421"/>
    <n v="3.7839143386200788E-3"/>
    <n v="7212.24"/>
    <n v="3071.8799999999997"/>
    <n v="1.5300076825917681E-2"/>
  </r>
  <r>
    <x v="58"/>
    <n v="182"/>
    <n v="223"/>
    <n v="221"/>
    <n v="258"/>
    <n v="236"/>
    <n v="201"/>
    <n v="135"/>
    <n v="137"/>
    <n v="123"/>
    <n v="167"/>
    <n v="0.35772357723577236"/>
    <n v="-0.1691542288557214"/>
    <n v="-8.2417582417582416E-2"/>
    <n v="71942"/>
    <n v="2.3213143921492312E-3"/>
    <n v="44604"/>
    <n v="3.7440588288045916E-3"/>
    <n v="25899.119999999999"/>
    <n v="11031.106666666665"/>
    <n v="1.5139006905321077E-2"/>
  </r>
  <r>
    <x v="59"/>
    <n v="239"/>
    <n v="260"/>
    <n v="226"/>
    <n v="234"/>
    <n v="274"/>
    <n v="259"/>
    <n v="211"/>
    <n v="137"/>
    <n v="111"/>
    <n v="148"/>
    <n v="0.33333333333333331"/>
    <n v="-0.42857142857142855"/>
    <n v="-0.3807531380753138"/>
    <n v="64116"/>
    <n v="2.3083161769293157E-3"/>
    <n v="39752"/>
    <n v="3.7230831153149528E-3"/>
    <n v="23081.759999999998"/>
    <n v="9831.119999999999"/>
    <n v="1.5054235936495538E-2"/>
  </r>
  <r>
    <x v="60"/>
    <n v="64"/>
    <n v="66"/>
    <n v="69"/>
    <n v="61"/>
    <n v="65"/>
    <n v="64"/>
    <n v="41"/>
    <n v="42"/>
    <n v="35"/>
    <n v="41"/>
    <n v="0.17142857142857143"/>
    <n v="-0.359375"/>
    <n v="-0.359375"/>
    <n v="17931"/>
    <n v="2.2865428587362669E-3"/>
    <n v="11117"/>
    <n v="3.6880453359719348E-3"/>
    <n v="6455.16"/>
    <n v="2749.4199999999996"/>
    <n v="1.4912236035236524E-2"/>
  </r>
  <r>
    <x v="61"/>
    <n v="89"/>
    <n v="98"/>
    <n v="74"/>
    <n v="100"/>
    <n v="74"/>
    <n v="97"/>
    <n v="74"/>
    <n v="43"/>
    <n v="30"/>
    <n v="51"/>
    <n v="0.7"/>
    <n v="-0.47422680412371132"/>
    <n v="-0.42696629213483145"/>
    <n v="23042"/>
    <n v="2.2133495356305875E-3"/>
    <n v="14286"/>
    <n v="3.5699286014279717E-3"/>
    <n v="8295.119999999999"/>
    <n v="3533.1066666666657"/>
    <n v="1.4434888275851663E-2"/>
  </r>
  <r>
    <x v="62"/>
    <n v="266"/>
    <n v="260"/>
    <n v="245"/>
    <n v="257"/>
    <n v="341"/>
    <n v="353"/>
    <n v="302"/>
    <n v="150"/>
    <n v="193"/>
    <n v="207"/>
    <n v="7.2538860103626937E-2"/>
    <n v="-0.41359773371104813"/>
    <n v="-0.22180451127819548"/>
    <n v="94368"/>
    <n v="2.1935401831129197E-3"/>
    <n v="58508"/>
    <n v="3.5379777124495797E-3"/>
    <n v="33972.479999999996"/>
    <n v="14469.759999999997"/>
    <n v="1.430569684638861E-2"/>
  </r>
  <r>
    <x v="63"/>
    <n v="165"/>
    <n v="176"/>
    <n v="136"/>
    <n v="184"/>
    <n v="175"/>
    <n v="142"/>
    <n v="91"/>
    <n v="117"/>
    <n v="113"/>
    <n v="114"/>
    <n v="8.8495575221238937E-3"/>
    <n v="-0.19718309859154928"/>
    <n v="-0.30909090909090908"/>
    <n v="54991"/>
    <n v="2.0730665017912021E-3"/>
    <n v="34094"/>
    <n v="3.3436968381533407E-3"/>
    <n v="19796.759999999998"/>
    <n v="8431.9533333333311"/>
    <n v="1.3519998924725236E-2"/>
  </r>
  <r>
    <x v="64"/>
    <n v="96"/>
    <n v="183"/>
    <n v="126"/>
    <n v="145"/>
    <n v="143"/>
    <n v="143"/>
    <n v="99"/>
    <n v="67"/>
    <n v="59"/>
    <n v="81"/>
    <n v="0.3728813559322034"/>
    <n v="-0.43356643356643354"/>
    <n v="-0.15625"/>
    <n v="39493"/>
    <n v="2.0509963791051577E-3"/>
    <n v="24486"/>
    <n v="3.3080127419750061E-3"/>
    <n v="14217.48"/>
    <n v="6055.5933333333323"/>
    <n v="1.3376063341990162E-2"/>
  </r>
  <r>
    <x v="65"/>
    <n v="173"/>
    <n v="159"/>
    <n v="147"/>
    <n v="187"/>
    <n v="203"/>
    <n v="270"/>
    <n v="190"/>
    <n v="105"/>
    <n v="155"/>
    <n v="112"/>
    <n v="-0.27741935483870966"/>
    <n v="-0.58518518518518514"/>
    <n v="-0.35260115606936415"/>
    <n v="56362"/>
    <n v="1.9871544657748129E-3"/>
    <n v="34944"/>
    <n v="3.205128205128205E-3"/>
    <n v="20290.32"/>
    <n v="8642.1733333333323"/>
    <n v="1.2959703037661825E-2"/>
  </r>
  <r>
    <x v="66"/>
    <n v="112"/>
    <n v="128"/>
    <n v="109"/>
    <n v="113"/>
    <n v="129"/>
    <n v="128"/>
    <n v="118"/>
    <n v="76"/>
    <n v="97"/>
    <n v="60"/>
    <n v="-0.38144329896907214"/>
    <n v="-0.53125"/>
    <n v="-0.4642857142857143"/>
    <n v="31977"/>
    <n v="1.8763486255746317E-3"/>
    <n v="19826"/>
    <n v="3.0263290628467668E-3"/>
    <n v="11511.72"/>
    <n v="4903.1399999999994"/>
    <n v="1.2237056253747601E-2"/>
  </r>
  <r>
    <x v="67"/>
    <n v="151"/>
    <n v="99"/>
    <n v="113"/>
    <n v="173"/>
    <n v="112"/>
    <n v="141"/>
    <n v="113"/>
    <n v="65"/>
    <n v="80"/>
    <n v="78"/>
    <n v="-2.5000000000000001E-2"/>
    <n v="-0.44680851063829785"/>
    <n v="-0.48344370860927155"/>
    <n v="41932"/>
    <n v="1.8601545359152915E-3"/>
    <n v="25998"/>
    <n v="3.0002307869836141E-3"/>
    <n v="15095.519999999999"/>
    <n v="6429.5733333333319"/>
    <n v="1.2131442625534512E-2"/>
  </r>
  <r>
    <x v="68"/>
    <n v="108"/>
    <n v="97"/>
    <n v="107"/>
    <n v="102"/>
    <n v="112"/>
    <n v="123"/>
    <n v="103"/>
    <n v="62"/>
    <n v="58"/>
    <n v="57"/>
    <n v="-1.7241379310344827E-2"/>
    <n v="-0.53658536585365857"/>
    <n v="-0.47222222222222221"/>
    <n v="31867"/>
    <n v="1.7886842187843223E-3"/>
    <n v="19758"/>
    <n v="2.8849073792894019E-3"/>
    <n v="11472.119999999999"/>
    <n v="4886.2733333333317"/>
    <n v="1.1665331861636888E-2"/>
  </r>
  <r>
    <x v="69"/>
    <n v="155"/>
    <n v="143"/>
    <n v="133"/>
    <n v="123"/>
    <n v="165"/>
    <n v="123"/>
    <n v="90"/>
    <n v="78"/>
    <n v="95"/>
    <n v="100"/>
    <n v="5.2631578947368418E-2"/>
    <n v="-0.18699186991869918"/>
    <n v="-0.35483870967741937"/>
    <n v="56521"/>
    <n v="1.7692539056279966E-3"/>
    <n v="35043"/>
    <n v="2.85363696030591E-3"/>
    <n v="20347.559999999998"/>
    <n v="8666.5533333333315"/>
    <n v="1.1538612428008677E-2"/>
  </r>
  <r>
    <x v="70"/>
    <n v="40"/>
    <n v="31"/>
    <n v="31"/>
    <n v="41"/>
    <n v="40"/>
    <n v="26"/>
    <n v="42"/>
    <n v="13"/>
    <n v="12"/>
    <n v="16"/>
    <n v="0.33333333333333331"/>
    <n v="-0.38461538461538464"/>
    <n v="-0.6"/>
    <n v="9426"/>
    <n v="1.6974326331423721E-3"/>
    <n v="5844"/>
    <n v="2.7378507871321013E-3"/>
    <n v="3393.3599999999997"/>
    <n v="1445.3199999999995"/>
    <n v="1.1070212824841561E-2"/>
  </r>
  <r>
    <x v="71"/>
    <n v="81"/>
    <n v="79"/>
    <n v="63"/>
    <n v="53"/>
    <n v="65"/>
    <n v="75"/>
    <n v="57"/>
    <n v="53"/>
    <n v="42"/>
    <n v="43"/>
    <n v="2.3809523809523808E-2"/>
    <n v="-0.42666666666666669"/>
    <n v="-0.46913580246913578"/>
    <n v="25448"/>
    <n v="1.6897202137692549E-3"/>
    <n v="15778"/>
    <n v="2.7253137279756624E-3"/>
    <n v="9161.2799999999988"/>
    <n v="3902.0266666666657"/>
    <n v="1.1019914437625579E-2"/>
  </r>
  <r>
    <x v="72"/>
    <n v="17"/>
    <n v="19"/>
    <n v="33"/>
    <n v="18"/>
    <n v="18"/>
    <n v="24"/>
    <n v="23"/>
    <n v="9"/>
    <n v="15"/>
    <n v="29"/>
    <n v="0.93333333333333335"/>
    <n v="0.20833333333333334"/>
    <n v="0.70588235294117652"/>
    <n v="18508"/>
    <n v="1.5668899935163173E-3"/>
    <n v="11475"/>
    <n v="2.5272331154684094E-3"/>
    <n v="6662.88"/>
    <n v="2837.893333333333"/>
    <n v="1.021884778380207E-2"/>
  </r>
  <r>
    <x v="73"/>
    <n v="57"/>
    <n v="55"/>
    <n v="35"/>
    <n v="35"/>
    <n v="43"/>
    <n v="40"/>
    <n v="37"/>
    <n v="30"/>
    <n v="25"/>
    <n v="45"/>
    <n v="0.8"/>
    <n v="0.125"/>
    <n v="-0.21052631578947367"/>
    <n v="37023"/>
    <n v="1.2154606595899846E-3"/>
    <n v="22954"/>
    <n v="1.9604426243791931E-3"/>
    <n v="13328.279999999999"/>
    <n v="5676.8599999999988"/>
    <n v="7.9269173451520757E-3"/>
  </r>
  <r>
    <x v="74"/>
    <n v="6"/>
    <n v="12"/>
    <n v="12"/>
    <n v="8"/>
    <n v="7"/>
    <n v="8"/>
    <n v="6"/>
    <n v="3"/>
    <n v="9"/>
    <n v="12"/>
    <n v="0.33333333333333331"/>
    <n v="0.5"/>
    <n v="1"/>
    <n v="11187"/>
    <n v="1.0726736390453205E-3"/>
    <n v="6936"/>
    <n v="1.7301038062283738E-3"/>
    <n v="4027.3199999999997"/>
    <n v="1715.3399999999995"/>
    <n v="6.9956976459477445E-3"/>
  </r>
  <r>
    <x v="75"/>
    <n v="19"/>
    <n v="26"/>
    <n v="11"/>
    <n v="19"/>
    <n v="15"/>
    <n v="16"/>
    <n v="4"/>
    <n v="19"/>
    <n v="11"/>
    <n v="9"/>
    <n v="-0.18181818181818182"/>
    <n v="-0.4375"/>
    <n v="-0.52631578947368418"/>
    <n v="19093"/>
    <n v="4.7137694442989575E-4"/>
    <n v="11838"/>
    <n v="7.6026355803345165E-4"/>
    <n v="6873.48"/>
    <n v="2927.5933333333328"/>
    <n v="3.0741974636732338E-3"/>
  </r>
  <r>
    <x v="76"/>
    <n v="71"/>
    <n v="84"/>
    <n v="54"/>
    <n v="60"/>
    <n v="34"/>
    <n v="38"/>
    <n v="41"/>
    <n v="35"/>
    <n v="43"/>
    <n v="47"/>
    <n v="9.3023255813953487E-2"/>
    <n v="0.23684210526315788"/>
    <n v="-0.3380281690140845"/>
    <n v="24218"/>
    <n v="0"/>
    <n v="15015"/>
    <n v="3.1302031302031302E-3"/>
    <n v="8718.48"/>
    <n v="3713.4266666666658"/>
    <n v="1.2656773438369595E-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multipleFieldFilters="0" chartFormat="1">
  <location ref="A3:B14" firstHeaderRow="1" firstDataRow="1" firstDataCol="1" rowPageCount="1" colPageCount="1"/>
  <pivotFields count="3">
    <pivotField axis="axisRow" showAll="0">
      <items count="11">
        <item x="9"/>
        <item x="8"/>
        <item x="7"/>
        <item x="6"/>
        <item x="5"/>
        <item x="4"/>
        <item x="3"/>
        <item x="2"/>
        <item x="1"/>
        <item x="0"/>
        <item t="default"/>
      </items>
    </pivotField>
    <pivotField axis="axisPage" showAll="0">
      <items count="78">
        <item x="32"/>
        <item x="51"/>
        <item x="69"/>
        <item x="8"/>
        <item x="9"/>
        <item x="0"/>
        <item x="59"/>
        <item x="24"/>
        <item x="13"/>
        <item x="61"/>
        <item x="55"/>
        <item x="30"/>
        <item x="73"/>
        <item x="46"/>
        <item x="15"/>
        <item x="10"/>
        <item x="62"/>
        <item x="41"/>
        <item x="49"/>
        <item x="17"/>
        <item x="60"/>
        <item x="40"/>
        <item x="75"/>
        <item x="21"/>
        <item x="72"/>
        <item x="66"/>
        <item x="35"/>
        <item x="39"/>
        <item x="28"/>
        <item x="16"/>
        <item x="74"/>
        <item x="34"/>
        <item x="2"/>
        <item x="50"/>
        <item x="20"/>
        <item x="65"/>
        <item x="56"/>
        <item x="19"/>
        <item x="31"/>
        <item x="47"/>
        <item x="5"/>
        <item x="43"/>
        <item x="36"/>
        <item x="57"/>
        <item x="68"/>
        <item x="52"/>
        <item x="76"/>
        <item x="7"/>
        <item x="53"/>
        <item x="4"/>
        <item x="22"/>
        <item x="58"/>
        <item x="3"/>
        <item x="67"/>
        <item x="63"/>
        <item x="70"/>
        <item x="45"/>
        <item x="23"/>
        <item x="64"/>
        <item x="71"/>
        <item x="37"/>
        <item x="11"/>
        <item x="27"/>
        <item x="48"/>
        <item x="14"/>
        <item x="6"/>
        <item x="38"/>
        <item x="29"/>
        <item x="44"/>
        <item x="54"/>
        <item x="12"/>
        <item x="18"/>
        <item x="42"/>
        <item x="26"/>
        <item x="25"/>
        <item x="1"/>
        <item x="33"/>
        <item t="default"/>
      </items>
    </pivotField>
    <pivotField dataField="1" showAll="0"/>
  </pivotFields>
  <rowFields count="1">
    <field x="0"/>
  </rowFields>
  <rowItems count="1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 t="grand">
      <x/>
    </i>
  </rowItems>
  <colItems count="1">
    <i/>
  </colItems>
  <pageFields count="1">
    <pageField fld="1" hier="-1"/>
  </pageFields>
  <dataFields count="1">
    <dataField name="Sum of MOTOR VEHICLE THEFT Count" fld="2" baseField="0" baseItem="0"/>
  </dataFields>
  <chartFormats count="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PivotTable1" cacheId="3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multipleFieldFilters="0" chartFormat="1">
  <location ref="A3:B81" firstHeaderRow="1" firstDataRow="1" firstDataCol="1"/>
  <pivotFields count="21">
    <pivotField axis="axisRow" showAll="0">
      <items count="78">
        <item x="56"/>
        <item x="27"/>
        <item x="53"/>
        <item x="12"/>
        <item x="23"/>
        <item x="5"/>
        <item x="28"/>
        <item x="34"/>
        <item x="44"/>
        <item x="57"/>
        <item x="66"/>
        <item x="42"/>
        <item x="14"/>
        <item x="15"/>
        <item x="6"/>
        <item x="33"/>
        <item x="76"/>
        <item x="25"/>
        <item x="67"/>
        <item x="2"/>
        <item x="61"/>
        <item x="69"/>
        <item x="74"/>
        <item x="13"/>
        <item x="72"/>
        <item x="0"/>
        <item x="47"/>
        <item x="49"/>
        <item x="10"/>
        <item x="11"/>
        <item x="70"/>
        <item x="31"/>
        <item x="9"/>
        <item x="55"/>
        <item x="37"/>
        <item x="71"/>
        <item x="43"/>
        <item x="62"/>
        <item x="59"/>
        <item x="64"/>
        <item x="35"/>
        <item x="41"/>
        <item x="45"/>
        <item x="38"/>
        <item x="54"/>
        <item x="50"/>
        <item x="75"/>
        <item x="39"/>
        <item x="48"/>
        <item x="18"/>
        <item x="36"/>
        <item x="68"/>
        <item x="3"/>
        <item x="60"/>
        <item x="73"/>
        <item x="16"/>
        <item x="7"/>
        <item x="52"/>
        <item x="19"/>
        <item x="21"/>
        <item x="63"/>
        <item x="20"/>
        <item x="30"/>
        <item x="26"/>
        <item x="46"/>
        <item x="17"/>
        <item x="65"/>
        <item x="22"/>
        <item x="4"/>
        <item x="40"/>
        <item x="8"/>
        <item x="1"/>
        <item x="51"/>
        <item x="24"/>
        <item x="58"/>
        <item x="29"/>
        <item x="32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showAll="0"/>
    <pivotField numFmtId="9" showAll="0"/>
    <pivotField numFmtId="9" showAll="0"/>
    <pivotField numFmtId="9" showAll="0"/>
    <pivotField showAll="0"/>
    <pivotField numFmtId="165" showAll="0"/>
    <pivotField showAll="0"/>
    <pivotField numFmtId="164" showAll="0"/>
    <pivotField numFmtId="1" showAll="0"/>
    <pivotField numFmtId="1" showAll="0"/>
    <pivotField numFmtId="164" showAll="0"/>
  </pivotFields>
  <rowFields count="1">
    <field x="0"/>
  </rowFields>
  <rowItems count="78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 t="grand">
      <x/>
    </i>
  </rowItems>
  <colItems count="1">
    <i/>
  </colItems>
  <dataFields count="1">
    <dataField name="Sum of 2016" fld="10" baseField="0" baseItem="0"/>
  </dataFields>
  <chartFormats count="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3.xml><?xml version="1.0" encoding="utf-8"?>
<pivotTableDefinition xmlns="http://schemas.openxmlformats.org/spreadsheetml/2006/main" name="PivotTable2" cacheId="0" applyNumberFormats="0" applyBorderFormats="0" applyFontFormats="0" applyPatternFormats="0" applyAlignmentFormats="0" applyWidthHeightFormats="1" dataCaption="Values" updatedVersion="4" minRefreshableVersion="3" useAutoFormatting="1" colGrandTotals="0" itemPrintTitles="1" createdVersion="4" indent="0" outline="1" outlineData="1" multipleFieldFilters="0">
  <location ref="A3:K82" firstHeaderRow="1" firstDataRow="2" firstDataCol="1"/>
  <pivotFields count="3">
    <pivotField axis="axisCol" showAll="0">
      <items count="11">
        <item x="9"/>
        <item x="8"/>
        <item x="7"/>
        <item x="6"/>
        <item x="5"/>
        <item x="4"/>
        <item x="3"/>
        <item x="2"/>
        <item x="1"/>
        <item x="0"/>
        <item t="default"/>
      </items>
    </pivotField>
    <pivotField axis="axisRow" showAll="0">
      <items count="78">
        <item x="32"/>
        <item x="51"/>
        <item x="69"/>
        <item x="8"/>
        <item x="9"/>
        <item x="0"/>
        <item x="59"/>
        <item x="24"/>
        <item x="13"/>
        <item x="61"/>
        <item x="55"/>
        <item x="30"/>
        <item x="73"/>
        <item x="46"/>
        <item x="15"/>
        <item x="10"/>
        <item x="62"/>
        <item x="41"/>
        <item x="49"/>
        <item x="17"/>
        <item x="60"/>
        <item x="40"/>
        <item x="75"/>
        <item x="21"/>
        <item x="72"/>
        <item x="66"/>
        <item x="35"/>
        <item x="39"/>
        <item x="28"/>
        <item x="16"/>
        <item x="74"/>
        <item x="34"/>
        <item x="2"/>
        <item x="50"/>
        <item x="20"/>
        <item x="65"/>
        <item x="56"/>
        <item x="19"/>
        <item x="31"/>
        <item x="47"/>
        <item x="5"/>
        <item x="43"/>
        <item x="36"/>
        <item x="57"/>
        <item x="68"/>
        <item x="52"/>
        <item x="76"/>
        <item x="7"/>
        <item x="53"/>
        <item x="4"/>
        <item x="22"/>
        <item x="58"/>
        <item x="3"/>
        <item x="67"/>
        <item x="63"/>
        <item x="70"/>
        <item x="45"/>
        <item x="23"/>
        <item x="64"/>
        <item x="71"/>
        <item x="37"/>
        <item x="11"/>
        <item x="27"/>
        <item x="48"/>
        <item x="14"/>
        <item x="6"/>
        <item x="38"/>
        <item x="29"/>
        <item x="44"/>
        <item x="54"/>
        <item x="12"/>
        <item x="18"/>
        <item x="42"/>
        <item x="26"/>
        <item x="25"/>
        <item x="1"/>
        <item x="33"/>
        <item t="default"/>
      </items>
    </pivotField>
    <pivotField dataField="1" showAll="0"/>
  </pivotFields>
  <rowFields count="1">
    <field x="1"/>
  </rowFields>
  <rowItems count="78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 t="grand">
      <x/>
    </i>
  </rowItems>
  <colFields count="1">
    <field x="0"/>
  </colFields>
  <colItems count="1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</colItems>
  <dataFields count="1">
    <dataField name="Sum of MOTOR VEHICLE THEFT Count" fld="2" baseField="0" baseItem="0"/>
  </dataFields>
  <conditionalFormats count="1">
    <conditionalFormat priority="4">
      <pivotAreas count="1">
        <pivotArea type="data" collapsedLevelsAreSubtotals="1" fieldPosition="0">
          <references count="2">
            <reference field="4294967294" count="1" selected="0">
              <x v="0"/>
            </reference>
            <reference field="1" count="77">
              <x v="0"/>
              <x v="1"/>
              <x v="2"/>
              <x v="3"/>
              <x v="4"/>
              <x v="5"/>
              <x v="6"/>
              <x v="7"/>
              <x v="8"/>
              <x v="9"/>
              <x v="10"/>
              <x v="11"/>
              <x v="12"/>
              <x v="13"/>
              <x v="14"/>
              <x v="15"/>
              <x v="16"/>
              <x v="17"/>
              <x v="18"/>
              <x v="19"/>
              <x v="20"/>
              <x v="21"/>
              <x v="22"/>
              <x v="23"/>
              <x v="24"/>
              <x v="25"/>
              <x v="26"/>
              <x v="27"/>
              <x v="28"/>
              <x v="29"/>
              <x v="30"/>
              <x v="31"/>
              <x v="32"/>
              <x v="33"/>
              <x v="34"/>
              <x v="35"/>
              <x v="36"/>
              <x v="37"/>
              <x v="38"/>
              <x v="39"/>
              <x v="40"/>
              <x v="41"/>
              <x v="42"/>
              <x v="43"/>
              <x v="44"/>
              <x v="45"/>
              <x v="46"/>
              <x v="47"/>
              <x v="48"/>
              <x v="49"/>
              <x v="50"/>
              <x v="51"/>
              <x v="52"/>
              <x v="53"/>
              <x v="54"/>
              <x v="55"/>
              <x v="56"/>
              <x v="57"/>
              <x v="58"/>
              <x v="59"/>
              <x v="60"/>
              <x v="61"/>
              <x v="62"/>
              <x v="63"/>
              <x v="64"/>
              <x v="65"/>
              <x v="66"/>
              <x v="67"/>
              <x v="68"/>
              <x v="69"/>
              <x v="70"/>
              <x v="71"/>
              <x v="72"/>
              <x v="73"/>
              <x v="74"/>
              <x v="75"/>
              <x v="76"/>
            </reference>
          </references>
        </pivotArea>
      </pivotAreas>
    </conditionalFormat>
  </conditional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3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"/>
  <sheetViews>
    <sheetView workbookViewId="0">
      <selection activeCell="B26" sqref="B26"/>
    </sheetView>
  </sheetViews>
  <sheetFormatPr defaultRowHeight="15" x14ac:dyDescent="0.25"/>
  <cols>
    <col min="1" max="1" width="13" bestFit="1" customWidth="1"/>
    <col min="2" max="2" width="34.28515625" bestFit="1" customWidth="1"/>
  </cols>
  <sheetData>
    <row r="1" spans="1:2" x14ac:dyDescent="0.25">
      <c r="A1" s="37" t="s">
        <v>79</v>
      </c>
      <c r="B1" s="36" t="s">
        <v>83</v>
      </c>
    </row>
    <row r="3" spans="1:2" x14ac:dyDescent="0.25">
      <c r="A3" s="37" t="s">
        <v>0</v>
      </c>
      <c r="B3" t="s">
        <v>82</v>
      </c>
    </row>
    <row r="4" spans="1:2" x14ac:dyDescent="0.25">
      <c r="A4" s="38">
        <v>2007</v>
      </c>
      <c r="B4" s="39">
        <v>18571</v>
      </c>
    </row>
    <row r="5" spans="1:2" x14ac:dyDescent="0.25">
      <c r="A5" s="38">
        <v>2008</v>
      </c>
      <c r="B5" s="39">
        <v>18875</v>
      </c>
    </row>
    <row r="6" spans="1:2" x14ac:dyDescent="0.25">
      <c r="A6" s="38">
        <v>2009</v>
      </c>
      <c r="B6" s="39">
        <v>15480</v>
      </c>
    </row>
    <row r="7" spans="1:2" x14ac:dyDescent="0.25">
      <c r="A7" s="38">
        <v>2010</v>
      </c>
      <c r="B7" s="39">
        <v>19024</v>
      </c>
    </row>
    <row r="8" spans="1:2" x14ac:dyDescent="0.25">
      <c r="A8" s="38">
        <v>2011</v>
      </c>
      <c r="B8" s="39">
        <v>19382</v>
      </c>
    </row>
    <row r="9" spans="1:2" x14ac:dyDescent="0.25">
      <c r="A9" s="38">
        <v>2012</v>
      </c>
      <c r="B9" s="39">
        <v>16491</v>
      </c>
    </row>
    <row r="10" spans="1:2" x14ac:dyDescent="0.25">
      <c r="A10" s="38">
        <v>2013</v>
      </c>
      <c r="B10" s="39">
        <v>12580</v>
      </c>
    </row>
    <row r="11" spans="1:2" x14ac:dyDescent="0.25">
      <c r="A11" s="38">
        <v>2014</v>
      </c>
      <c r="B11" s="39">
        <v>9913</v>
      </c>
    </row>
    <row r="12" spans="1:2" x14ac:dyDescent="0.25">
      <c r="A12" s="38">
        <v>2015</v>
      </c>
      <c r="B12" s="39">
        <v>10077</v>
      </c>
    </row>
    <row r="13" spans="1:2" x14ac:dyDescent="0.25">
      <c r="A13" s="38">
        <v>2016</v>
      </c>
      <c r="B13" s="39">
        <v>11392</v>
      </c>
    </row>
    <row r="14" spans="1:2" x14ac:dyDescent="0.25">
      <c r="A14" s="38" t="s">
        <v>81</v>
      </c>
      <c r="B14" s="39">
        <v>151785</v>
      </c>
    </row>
  </sheetData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81"/>
  <sheetViews>
    <sheetView workbookViewId="0">
      <selection activeCell="A19" sqref="A4:A80"/>
    </sheetView>
  </sheetViews>
  <sheetFormatPr defaultRowHeight="15" x14ac:dyDescent="0.25"/>
  <cols>
    <col min="1" max="1" width="25.7109375" bestFit="1" customWidth="1"/>
    <col min="2" max="2" width="11.5703125" bestFit="1" customWidth="1"/>
    <col min="3" max="3" width="16.140625" bestFit="1" customWidth="1"/>
    <col min="4" max="4" width="17.28515625" bestFit="1" customWidth="1"/>
    <col min="5" max="5" width="9.7109375" bestFit="1" customWidth="1"/>
    <col min="6" max="6" width="18.5703125" bestFit="1" customWidth="1"/>
    <col min="7" max="7" width="7.7109375" customWidth="1"/>
    <col min="8" max="8" width="13.85546875" bestFit="1" customWidth="1"/>
    <col min="9" max="9" width="10.85546875" bestFit="1" customWidth="1"/>
    <col min="10" max="10" width="17.42578125" bestFit="1" customWidth="1"/>
    <col min="11" max="11" width="8.5703125" customWidth="1"/>
    <col min="12" max="12" width="12.28515625" bestFit="1" customWidth="1"/>
    <col min="13" max="13" width="15.7109375" bestFit="1" customWidth="1"/>
    <col min="14" max="14" width="10" bestFit="1" customWidth="1"/>
    <col min="15" max="15" width="17.85546875" bestFit="1" customWidth="1"/>
    <col min="16" max="16" width="10.140625" bestFit="1" customWidth="1"/>
    <col min="17" max="17" width="15.42578125" bestFit="1" customWidth="1"/>
    <col min="18" max="18" width="9.85546875" bestFit="1" customWidth="1"/>
    <col min="19" max="19" width="9.7109375" bestFit="1" customWidth="1"/>
    <col min="20" max="20" width="10" bestFit="1" customWidth="1"/>
    <col min="21" max="21" width="19.7109375" bestFit="1" customWidth="1"/>
    <col min="22" max="22" width="9.5703125" bestFit="1" customWidth="1"/>
    <col min="23" max="23" width="12.140625" bestFit="1" customWidth="1"/>
    <col min="24" max="25" width="12.85546875" bestFit="1" customWidth="1"/>
    <col min="26" max="26" width="12.7109375" bestFit="1" customWidth="1"/>
    <col min="27" max="27" width="12.42578125" bestFit="1" customWidth="1"/>
    <col min="28" max="28" width="11.28515625" bestFit="1" customWidth="1"/>
    <col min="29" max="29" width="15.5703125" bestFit="1" customWidth="1"/>
    <col min="30" max="30" width="19.140625" bestFit="1" customWidth="1"/>
    <col min="31" max="31" width="26.140625" bestFit="1" customWidth="1"/>
    <col min="32" max="32" width="11.7109375" bestFit="1" customWidth="1"/>
    <col min="33" max="33" width="10" bestFit="1" customWidth="1"/>
    <col min="34" max="34" width="16.5703125" bestFit="1" customWidth="1"/>
    <col min="35" max="35" width="10.85546875" bestFit="1" customWidth="1"/>
    <col min="36" max="36" width="12.5703125" bestFit="1" customWidth="1"/>
    <col min="37" max="37" width="16" bestFit="1" customWidth="1"/>
    <col min="38" max="38" width="10.7109375" bestFit="1" customWidth="1"/>
    <col min="39" max="39" width="10.5703125" bestFit="1" customWidth="1"/>
    <col min="40" max="40" width="14" bestFit="1" customWidth="1"/>
    <col min="41" max="41" width="16.5703125" bestFit="1" customWidth="1"/>
    <col min="42" max="42" width="15.28515625" bestFit="1" customWidth="1"/>
    <col min="43" max="43" width="5.85546875" customWidth="1"/>
    <col min="44" max="44" width="17.42578125" bestFit="1" customWidth="1"/>
    <col min="45" max="45" width="15.42578125" bestFit="1" customWidth="1"/>
    <col min="46" max="46" width="12.140625" bestFit="1" customWidth="1"/>
    <col min="47" max="47" width="14.85546875" bestFit="1" customWidth="1"/>
    <col min="48" max="48" width="21" bestFit="1" customWidth="1"/>
    <col min="49" max="49" width="17" bestFit="1" customWidth="1"/>
    <col min="50" max="50" width="16.85546875" bestFit="1" customWidth="1"/>
    <col min="51" max="51" width="15.7109375" bestFit="1" customWidth="1"/>
    <col min="52" max="52" width="9.7109375" bestFit="1" customWidth="1"/>
    <col min="53" max="53" width="14.5703125" bestFit="1" customWidth="1"/>
    <col min="54" max="54" width="18" bestFit="1" customWidth="1"/>
    <col min="55" max="55" width="12.42578125" bestFit="1" customWidth="1"/>
    <col min="56" max="56" width="16.42578125" bestFit="1" customWidth="1"/>
    <col min="57" max="57" width="9.7109375" bestFit="1" customWidth="1"/>
    <col min="58" max="58" width="7.140625" customWidth="1"/>
    <col min="59" max="59" width="14.7109375" bestFit="1" customWidth="1"/>
    <col min="60" max="60" width="9.85546875" bestFit="1" customWidth="1"/>
    <col min="61" max="61" width="10.5703125" bestFit="1" customWidth="1"/>
    <col min="62" max="62" width="13.42578125" bestFit="1" customWidth="1"/>
    <col min="63" max="63" width="10.42578125" bestFit="1" customWidth="1"/>
    <col min="64" max="64" width="16" bestFit="1" customWidth="1"/>
    <col min="65" max="65" width="15.5703125" bestFit="1" customWidth="1"/>
    <col min="66" max="66" width="17.85546875" bestFit="1" customWidth="1"/>
    <col min="67" max="67" width="13.5703125" bestFit="1" customWidth="1"/>
    <col min="68" max="68" width="9.42578125" bestFit="1" customWidth="1"/>
    <col min="69" max="69" width="22.28515625" bestFit="1" customWidth="1"/>
    <col min="70" max="70" width="19.28515625" bestFit="1" customWidth="1"/>
    <col min="71" max="71" width="13.5703125" bestFit="1" customWidth="1"/>
    <col min="72" max="72" width="18.5703125" bestFit="1" customWidth="1"/>
    <col min="73" max="73" width="20.42578125" bestFit="1" customWidth="1"/>
    <col min="74" max="74" width="12" bestFit="1" customWidth="1"/>
    <col min="75" max="75" width="15.42578125" bestFit="1" customWidth="1"/>
    <col min="76" max="76" width="11.85546875" bestFit="1" customWidth="1"/>
    <col min="77" max="77" width="12.28515625" bestFit="1" customWidth="1"/>
    <col min="78" max="78" width="12.7109375" bestFit="1" customWidth="1"/>
    <col min="79" max="79" width="11.28515625" bestFit="1" customWidth="1"/>
  </cols>
  <sheetData>
    <row r="3" spans="1:2" x14ac:dyDescent="0.25">
      <c r="A3" s="37" t="s">
        <v>0</v>
      </c>
      <c r="B3" t="s">
        <v>176</v>
      </c>
    </row>
    <row r="4" spans="1:2" x14ac:dyDescent="0.25">
      <c r="A4" s="38" t="s">
        <v>33</v>
      </c>
      <c r="B4" s="39">
        <v>145</v>
      </c>
    </row>
    <row r="5" spans="1:2" x14ac:dyDescent="0.25">
      <c r="A5" s="38" t="s">
        <v>52</v>
      </c>
      <c r="B5" s="39">
        <v>70</v>
      </c>
    </row>
    <row r="6" spans="1:2" x14ac:dyDescent="0.25">
      <c r="A6" s="38" t="s">
        <v>70</v>
      </c>
      <c r="B6" s="39">
        <v>39</v>
      </c>
    </row>
    <row r="7" spans="1:2" x14ac:dyDescent="0.25">
      <c r="A7" s="38" t="s">
        <v>9</v>
      </c>
      <c r="B7" s="39">
        <v>277</v>
      </c>
    </row>
    <row r="8" spans="1:2" x14ac:dyDescent="0.25">
      <c r="A8" s="38" t="s">
        <v>10</v>
      </c>
      <c r="B8" s="39">
        <v>274</v>
      </c>
    </row>
    <row r="9" spans="1:2" x14ac:dyDescent="0.25">
      <c r="A9" s="38" t="s">
        <v>1</v>
      </c>
      <c r="B9" s="39">
        <v>801</v>
      </c>
    </row>
    <row r="10" spans="1:2" x14ac:dyDescent="0.25">
      <c r="A10" s="38" t="s">
        <v>60</v>
      </c>
      <c r="B10" s="39">
        <v>53</v>
      </c>
    </row>
    <row r="11" spans="1:2" x14ac:dyDescent="0.25">
      <c r="A11" s="38" t="s">
        <v>25</v>
      </c>
      <c r="B11" s="39">
        <v>178</v>
      </c>
    </row>
    <row r="12" spans="1:2" x14ac:dyDescent="0.25">
      <c r="A12" s="38" t="s">
        <v>14</v>
      </c>
      <c r="B12" s="39">
        <v>257</v>
      </c>
    </row>
    <row r="13" spans="1:2" x14ac:dyDescent="0.25">
      <c r="A13" s="38" t="s">
        <v>62</v>
      </c>
      <c r="B13" s="39">
        <v>47</v>
      </c>
    </row>
    <row r="14" spans="1:2" x14ac:dyDescent="0.25">
      <c r="A14" s="38" t="s">
        <v>56</v>
      </c>
      <c r="B14" s="39">
        <v>60</v>
      </c>
    </row>
    <row r="15" spans="1:2" x14ac:dyDescent="0.25">
      <c r="A15" s="38" t="s">
        <v>31</v>
      </c>
      <c r="B15" s="39">
        <v>151</v>
      </c>
    </row>
    <row r="16" spans="1:2" x14ac:dyDescent="0.25">
      <c r="A16" s="38" t="s">
        <v>74</v>
      </c>
      <c r="B16" s="39">
        <v>19</v>
      </c>
    </row>
    <row r="17" spans="1:2" x14ac:dyDescent="0.25">
      <c r="A17" s="38" t="s">
        <v>47</v>
      </c>
      <c r="B17" s="39">
        <v>89</v>
      </c>
    </row>
    <row r="18" spans="1:2" x14ac:dyDescent="0.25">
      <c r="A18" s="38" t="s">
        <v>16</v>
      </c>
      <c r="B18" s="39">
        <v>240</v>
      </c>
    </row>
    <row r="19" spans="1:2" x14ac:dyDescent="0.25">
      <c r="A19" s="38" t="s">
        <v>11</v>
      </c>
      <c r="B19" s="39">
        <v>268</v>
      </c>
    </row>
    <row r="20" spans="1:2" x14ac:dyDescent="0.25">
      <c r="A20" s="38" t="s">
        <v>63</v>
      </c>
      <c r="B20" s="39">
        <v>47</v>
      </c>
    </row>
    <row r="21" spans="1:2" x14ac:dyDescent="0.25">
      <c r="A21" s="38" t="s">
        <v>42</v>
      </c>
      <c r="B21" s="39">
        <v>99</v>
      </c>
    </row>
    <row r="22" spans="1:2" x14ac:dyDescent="0.25">
      <c r="A22" s="38" t="s">
        <v>50</v>
      </c>
      <c r="B22" s="39">
        <v>78</v>
      </c>
    </row>
    <row r="23" spans="1:2" x14ac:dyDescent="0.25">
      <c r="A23" s="38" t="s">
        <v>18</v>
      </c>
      <c r="B23" s="39">
        <v>219</v>
      </c>
    </row>
    <row r="24" spans="1:2" x14ac:dyDescent="0.25">
      <c r="A24" s="38" t="s">
        <v>61</v>
      </c>
      <c r="B24" s="39">
        <v>51</v>
      </c>
    </row>
    <row r="25" spans="1:2" x14ac:dyDescent="0.25">
      <c r="A25" s="38" t="s">
        <v>41</v>
      </c>
      <c r="B25" s="39">
        <v>100</v>
      </c>
    </row>
    <row r="26" spans="1:2" x14ac:dyDescent="0.25">
      <c r="A26" s="38" t="s">
        <v>76</v>
      </c>
      <c r="B26" s="39">
        <v>12</v>
      </c>
    </row>
    <row r="27" spans="1:2" x14ac:dyDescent="0.25">
      <c r="A27" s="38" t="s">
        <v>22</v>
      </c>
      <c r="B27" s="39">
        <v>204</v>
      </c>
    </row>
    <row r="28" spans="1:2" x14ac:dyDescent="0.25">
      <c r="A28" s="38" t="s">
        <v>73</v>
      </c>
      <c r="B28" s="39">
        <v>29</v>
      </c>
    </row>
    <row r="29" spans="1:2" x14ac:dyDescent="0.25">
      <c r="A29" s="38" t="s">
        <v>67</v>
      </c>
      <c r="B29" s="39">
        <v>42</v>
      </c>
    </row>
    <row r="30" spans="1:2" x14ac:dyDescent="0.25">
      <c r="A30" s="38" t="s">
        <v>36</v>
      </c>
      <c r="B30" s="39">
        <v>124</v>
      </c>
    </row>
    <row r="31" spans="1:2" x14ac:dyDescent="0.25">
      <c r="A31" s="38" t="s">
        <v>40</v>
      </c>
      <c r="B31" s="39">
        <v>103</v>
      </c>
    </row>
    <row r="32" spans="1:2" x14ac:dyDescent="0.25">
      <c r="A32" s="38" t="s">
        <v>29</v>
      </c>
      <c r="B32" s="39">
        <v>156</v>
      </c>
    </row>
    <row r="33" spans="1:2" x14ac:dyDescent="0.25">
      <c r="A33" s="38" t="s">
        <v>17</v>
      </c>
      <c r="B33" s="39">
        <v>224</v>
      </c>
    </row>
    <row r="34" spans="1:2" x14ac:dyDescent="0.25">
      <c r="A34" s="38" t="s">
        <v>75</v>
      </c>
      <c r="B34" s="39">
        <v>16</v>
      </c>
    </row>
    <row r="35" spans="1:2" x14ac:dyDescent="0.25">
      <c r="A35" s="38" t="s">
        <v>35</v>
      </c>
      <c r="B35" s="39">
        <v>128</v>
      </c>
    </row>
    <row r="36" spans="1:2" x14ac:dyDescent="0.25">
      <c r="A36" s="38" t="s">
        <v>3</v>
      </c>
      <c r="B36" s="39">
        <v>408</v>
      </c>
    </row>
    <row r="37" spans="1:2" x14ac:dyDescent="0.25">
      <c r="A37" s="38" t="s">
        <v>51</v>
      </c>
      <c r="B37" s="39">
        <v>74</v>
      </c>
    </row>
    <row r="38" spans="1:2" x14ac:dyDescent="0.25">
      <c r="A38" s="38" t="s">
        <v>21</v>
      </c>
      <c r="B38" s="39">
        <v>206</v>
      </c>
    </row>
    <row r="39" spans="1:2" x14ac:dyDescent="0.25">
      <c r="A39" s="38" t="s">
        <v>66</v>
      </c>
      <c r="B39" s="39">
        <v>43</v>
      </c>
    </row>
    <row r="40" spans="1:2" x14ac:dyDescent="0.25">
      <c r="A40" s="38" t="s">
        <v>57</v>
      </c>
      <c r="B40" s="39">
        <v>59</v>
      </c>
    </row>
    <row r="41" spans="1:2" x14ac:dyDescent="0.25">
      <c r="A41" s="38" t="s">
        <v>20</v>
      </c>
      <c r="B41" s="39">
        <v>207</v>
      </c>
    </row>
    <row r="42" spans="1:2" x14ac:dyDescent="0.25">
      <c r="A42" s="38" t="s">
        <v>32</v>
      </c>
      <c r="B42" s="39">
        <v>148</v>
      </c>
    </row>
    <row r="43" spans="1:2" x14ac:dyDescent="0.25">
      <c r="A43" s="38" t="s">
        <v>48</v>
      </c>
      <c r="B43" s="39">
        <v>81</v>
      </c>
    </row>
    <row r="44" spans="1:2" x14ac:dyDescent="0.25">
      <c r="A44" s="38" t="s">
        <v>6</v>
      </c>
      <c r="B44" s="39">
        <v>329</v>
      </c>
    </row>
    <row r="45" spans="1:2" x14ac:dyDescent="0.25">
      <c r="A45" s="38" t="s">
        <v>44</v>
      </c>
      <c r="B45" s="39">
        <v>98</v>
      </c>
    </row>
    <row r="46" spans="1:2" x14ac:dyDescent="0.25">
      <c r="A46" s="38" t="s">
        <v>37</v>
      </c>
      <c r="B46" s="39">
        <v>116</v>
      </c>
    </row>
    <row r="47" spans="1:2" x14ac:dyDescent="0.25">
      <c r="A47" s="38" t="s">
        <v>58</v>
      </c>
      <c r="B47" s="39">
        <v>58</v>
      </c>
    </row>
    <row r="48" spans="1:2" x14ac:dyDescent="0.25">
      <c r="A48" s="38" t="s">
        <v>69</v>
      </c>
      <c r="B48" s="39">
        <v>39</v>
      </c>
    </row>
    <row r="49" spans="1:2" x14ac:dyDescent="0.25">
      <c r="A49" s="38" t="s">
        <v>53</v>
      </c>
      <c r="B49" s="39">
        <v>67</v>
      </c>
    </row>
    <row r="50" spans="1:2" x14ac:dyDescent="0.25">
      <c r="A50" s="38" t="s">
        <v>77</v>
      </c>
      <c r="B50" s="39">
        <v>9</v>
      </c>
    </row>
    <row r="51" spans="1:2" x14ac:dyDescent="0.25">
      <c r="A51" s="38" t="s">
        <v>8</v>
      </c>
      <c r="B51" s="39">
        <v>290</v>
      </c>
    </row>
    <row r="52" spans="1:2" x14ac:dyDescent="0.25">
      <c r="A52" s="38" t="s">
        <v>54</v>
      </c>
      <c r="B52" s="39">
        <v>64</v>
      </c>
    </row>
    <row r="53" spans="1:2" x14ac:dyDescent="0.25">
      <c r="A53" s="38" t="s">
        <v>5</v>
      </c>
      <c r="B53" s="39">
        <v>331</v>
      </c>
    </row>
    <row r="54" spans="1:2" x14ac:dyDescent="0.25">
      <c r="A54" s="38" t="s">
        <v>23</v>
      </c>
      <c r="B54" s="39">
        <v>194</v>
      </c>
    </row>
    <row r="55" spans="1:2" x14ac:dyDescent="0.25">
      <c r="A55" s="38" t="s">
        <v>59</v>
      </c>
      <c r="B55" s="39">
        <v>57</v>
      </c>
    </row>
    <row r="56" spans="1:2" x14ac:dyDescent="0.25">
      <c r="A56" s="38" t="s">
        <v>4</v>
      </c>
      <c r="B56" s="39">
        <v>350</v>
      </c>
    </row>
    <row r="57" spans="1:2" x14ac:dyDescent="0.25">
      <c r="A57" s="38" t="s">
        <v>68</v>
      </c>
      <c r="B57" s="39">
        <v>41</v>
      </c>
    </row>
    <row r="58" spans="1:2" x14ac:dyDescent="0.25">
      <c r="A58" s="38" t="s">
        <v>64</v>
      </c>
      <c r="B58" s="39">
        <v>45</v>
      </c>
    </row>
    <row r="59" spans="1:2" x14ac:dyDescent="0.25">
      <c r="A59" s="38" t="s">
        <v>71</v>
      </c>
      <c r="B59" s="39">
        <v>38</v>
      </c>
    </row>
    <row r="60" spans="1:2" x14ac:dyDescent="0.25">
      <c r="A60" s="38" t="s">
        <v>46</v>
      </c>
      <c r="B60" s="39">
        <v>97</v>
      </c>
    </row>
    <row r="61" spans="1:2" x14ac:dyDescent="0.25">
      <c r="A61" s="38" t="s">
        <v>24</v>
      </c>
      <c r="B61" s="39">
        <v>189</v>
      </c>
    </row>
    <row r="62" spans="1:2" x14ac:dyDescent="0.25">
      <c r="A62" s="38" t="s">
        <v>65</v>
      </c>
      <c r="B62" s="39">
        <v>44</v>
      </c>
    </row>
    <row r="63" spans="1:2" x14ac:dyDescent="0.25">
      <c r="A63" s="38" t="s">
        <v>72</v>
      </c>
      <c r="B63" s="39">
        <v>38</v>
      </c>
    </row>
    <row r="64" spans="1:2" x14ac:dyDescent="0.25">
      <c r="A64" s="38" t="s">
        <v>38</v>
      </c>
      <c r="B64" s="39">
        <v>114</v>
      </c>
    </row>
    <row r="65" spans="1:2" x14ac:dyDescent="0.25">
      <c r="A65" s="38" t="s">
        <v>12</v>
      </c>
      <c r="B65" s="39">
        <v>266</v>
      </c>
    </row>
    <row r="66" spans="1:2" x14ac:dyDescent="0.25">
      <c r="A66" s="38" t="s">
        <v>28</v>
      </c>
      <c r="B66" s="39">
        <v>162</v>
      </c>
    </row>
    <row r="67" spans="1:2" x14ac:dyDescent="0.25">
      <c r="A67" s="38" t="s">
        <v>49</v>
      </c>
      <c r="B67" s="39">
        <v>79</v>
      </c>
    </row>
    <row r="68" spans="1:2" x14ac:dyDescent="0.25">
      <c r="A68" s="38" t="s">
        <v>15</v>
      </c>
      <c r="B68" s="39">
        <v>248</v>
      </c>
    </row>
    <row r="69" spans="1:2" x14ac:dyDescent="0.25">
      <c r="A69" s="38" t="s">
        <v>7</v>
      </c>
      <c r="B69" s="39">
        <v>313</v>
      </c>
    </row>
    <row r="70" spans="1:2" x14ac:dyDescent="0.25">
      <c r="A70" s="38" t="s">
        <v>39</v>
      </c>
      <c r="B70" s="39">
        <v>112</v>
      </c>
    </row>
    <row r="71" spans="1:2" x14ac:dyDescent="0.25">
      <c r="A71" s="38" t="s">
        <v>30</v>
      </c>
      <c r="B71" s="39">
        <v>154</v>
      </c>
    </row>
    <row r="72" spans="1:2" x14ac:dyDescent="0.25">
      <c r="A72" s="38" t="s">
        <v>45</v>
      </c>
      <c r="B72" s="39">
        <v>97</v>
      </c>
    </row>
    <row r="73" spans="1:2" x14ac:dyDescent="0.25">
      <c r="A73" s="38" t="s">
        <v>55</v>
      </c>
      <c r="B73" s="39">
        <v>63</v>
      </c>
    </row>
    <row r="74" spans="1:2" x14ac:dyDescent="0.25">
      <c r="A74" s="38" t="s">
        <v>13</v>
      </c>
      <c r="B74" s="39">
        <v>265</v>
      </c>
    </row>
    <row r="75" spans="1:2" x14ac:dyDescent="0.25">
      <c r="A75" s="38" t="s">
        <v>19</v>
      </c>
      <c r="B75" s="39">
        <v>215</v>
      </c>
    </row>
    <row r="76" spans="1:2" x14ac:dyDescent="0.25">
      <c r="A76" s="38" t="s">
        <v>43</v>
      </c>
      <c r="B76" s="39">
        <v>99</v>
      </c>
    </row>
    <row r="77" spans="1:2" x14ac:dyDescent="0.25">
      <c r="A77" s="38" t="s">
        <v>27</v>
      </c>
      <c r="B77" s="39">
        <v>163</v>
      </c>
    </row>
    <row r="78" spans="1:2" x14ac:dyDescent="0.25">
      <c r="A78" s="38" t="s">
        <v>26</v>
      </c>
      <c r="B78" s="39">
        <v>167</v>
      </c>
    </row>
    <row r="79" spans="1:2" x14ac:dyDescent="0.25">
      <c r="A79" s="38" t="s">
        <v>2</v>
      </c>
      <c r="B79" s="39">
        <v>423</v>
      </c>
    </row>
    <row r="80" spans="1:2" x14ac:dyDescent="0.25">
      <c r="A80" s="38" t="s">
        <v>34</v>
      </c>
      <c r="B80" s="39">
        <v>132</v>
      </c>
    </row>
    <row r="81" spans="1:2" x14ac:dyDescent="0.25">
      <c r="A81" s="38" t="s">
        <v>81</v>
      </c>
      <c r="B81" s="39">
        <v>11392</v>
      </c>
    </row>
  </sheetData>
  <pageMargins left="0.7" right="0.7" top="0.75" bottom="0.75" header="0.3" footer="0.3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79"/>
  <sheetViews>
    <sheetView zoomScale="90" zoomScaleNormal="90" workbookViewId="0">
      <selection activeCell="G8" sqref="G8"/>
    </sheetView>
  </sheetViews>
  <sheetFormatPr defaultRowHeight="15" x14ac:dyDescent="0.25"/>
  <cols>
    <col min="1" max="1" width="25.7109375" bestFit="1" customWidth="1"/>
    <col min="15" max="15" width="15.28515625" bestFit="1" customWidth="1"/>
    <col min="16" max="16" width="33" bestFit="1" customWidth="1"/>
    <col min="17" max="17" width="53.28515625" hidden="1" customWidth="1"/>
    <col min="18" max="18" width="68.28515625" hidden="1" customWidth="1"/>
    <col min="19" max="19" width="12.140625" customWidth="1"/>
    <col min="20" max="20" width="28.85546875" style="3" customWidth="1"/>
    <col min="21" max="21" width="65" bestFit="1" customWidth="1"/>
  </cols>
  <sheetData>
    <row r="1" spans="1:21" x14ac:dyDescent="0.25">
      <c r="L1" t="s">
        <v>87</v>
      </c>
      <c r="M1" t="s">
        <v>88</v>
      </c>
      <c r="N1" t="s">
        <v>89</v>
      </c>
    </row>
    <row r="2" spans="1:21" x14ac:dyDescent="0.25">
      <c r="A2" s="6" t="s">
        <v>91</v>
      </c>
      <c r="B2" s="6">
        <v>2007</v>
      </c>
      <c r="C2" s="6">
        <v>2008</v>
      </c>
      <c r="D2" s="6">
        <v>2009</v>
      </c>
      <c r="E2" s="6">
        <v>2010</v>
      </c>
      <c r="F2" s="6">
        <v>2011</v>
      </c>
      <c r="G2" s="6">
        <v>2012</v>
      </c>
      <c r="H2" s="6">
        <v>2013</v>
      </c>
      <c r="I2" s="6">
        <v>2014</v>
      </c>
      <c r="J2" s="6">
        <v>2015</v>
      </c>
      <c r="K2" s="6">
        <v>2016</v>
      </c>
      <c r="L2" s="6" t="s">
        <v>85</v>
      </c>
      <c r="M2" s="6" t="s">
        <v>86</v>
      </c>
      <c r="N2" s="6" t="s">
        <v>90</v>
      </c>
      <c r="O2" s="6" t="s">
        <v>170</v>
      </c>
      <c r="P2" s="6" t="s">
        <v>172</v>
      </c>
      <c r="Q2" s="6" t="s">
        <v>92</v>
      </c>
      <c r="R2" s="6" t="s">
        <v>93</v>
      </c>
      <c r="S2" s="6" t="s">
        <v>173</v>
      </c>
      <c r="T2" s="6" t="s">
        <v>175</v>
      </c>
      <c r="U2" s="6" t="s">
        <v>174</v>
      </c>
    </row>
    <row r="3" spans="1:21" x14ac:dyDescent="0.25">
      <c r="A3" t="s">
        <v>1</v>
      </c>
      <c r="B3">
        <v>1004</v>
      </c>
      <c r="C3">
        <v>927</v>
      </c>
      <c r="D3">
        <v>764</v>
      </c>
      <c r="E3">
        <v>848</v>
      </c>
      <c r="F3">
        <v>815</v>
      </c>
      <c r="G3">
        <v>826</v>
      </c>
      <c r="H3">
        <v>633</v>
      </c>
      <c r="I3">
        <v>640</v>
      </c>
      <c r="J3">
        <v>656</v>
      </c>
      <c r="K3">
        <v>801</v>
      </c>
      <c r="L3" s="4">
        <v>0.22103658536585366</v>
      </c>
      <c r="M3" s="5">
        <v>-3.026634382566586E-2</v>
      </c>
      <c r="N3" s="5">
        <v>-0.20219123505976094</v>
      </c>
      <c r="O3">
        <f>VLOOKUP(A3,Sheet7!$A$2:$B$78,2,FALSE)</f>
        <v>98514</v>
      </c>
      <c r="P3" s="1">
        <f>K3/O3</f>
        <v>8.1308240453133573E-3</v>
      </c>
      <c r="Q3">
        <f>ROUND(O3*0.62,0)</f>
        <v>61079</v>
      </c>
      <c r="R3" s="7">
        <f>K3/Q3</f>
        <v>1.3114163624158875E-2</v>
      </c>
      <c r="S3" s="2">
        <f>O3*0.36</f>
        <v>35465.040000000001</v>
      </c>
      <c r="T3" s="2">
        <f>S3/2.7*1.15</f>
        <v>15105.479999999998</v>
      </c>
      <c r="U3" s="7">
        <f>K3/T3</f>
        <v>5.3027113339000162E-2</v>
      </c>
    </row>
    <row r="4" spans="1:21" x14ac:dyDescent="0.25">
      <c r="A4" t="s">
        <v>2</v>
      </c>
      <c r="B4">
        <v>616</v>
      </c>
      <c r="C4">
        <v>615</v>
      </c>
      <c r="D4">
        <v>552</v>
      </c>
      <c r="E4">
        <v>625</v>
      </c>
      <c r="F4">
        <v>633</v>
      </c>
      <c r="G4">
        <v>640</v>
      </c>
      <c r="H4">
        <v>527</v>
      </c>
      <c r="I4">
        <v>322</v>
      </c>
      <c r="J4">
        <v>370</v>
      </c>
      <c r="K4">
        <v>423</v>
      </c>
      <c r="L4" s="4">
        <v>0.14324324324324325</v>
      </c>
      <c r="M4" s="5">
        <v>-0.33906249999999999</v>
      </c>
      <c r="N4" s="5">
        <v>-0.31331168831168832</v>
      </c>
      <c r="O4" s="3">
        <f>VLOOKUP(A4,Sheet7!$A$2:$B$78,2,FALSE)</f>
        <v>81432</v>
      </c>
      <c r="P4" s="1">
        <f>K4/O4</f>
        <v>5.1945181255526086E-3</v>
      </c>
      <c r="Q4" s="3">
        <f>ROUND(O4*0.62,0)</f>
        <v>50488</v>
      </c>
      <c r="R4" s="7">
        <f>K4/Q4</f>
        <v>8.3782284899382026E-3</v>
      </c>
      <c r="S4" s="2">
        <f>O4*0.36</f>
        <v>29315.52</v>
      </c>
      <c r="T4" s="2">
        <f>S4/2.7*1.15</f>
        <v>12486.239999999998</v>
      </c>
      <c r="U4" s="7">
        <f>K4/T4</f>
        <v>3.3877292123169193E-2</v>
      </c>
    </row>
    <row r="5" spans="1:21" x14ac:dyDescent="0.25">
      <c r="A5" t="s">
        <v>3</v>
      </c>
      <c r="B5">
        <v>613</v>
      </c>
      <c r="C5">
        <v>632</v>
      </c>
      <c r="D5">
        <v>532</v>
      </c>
      <c r="E5">
        <v>635</v>
      </c>
      <c r="F5">
        <v>636</v>
      </c>
      <c r="G5">
        <v>623</v>
      </c>
      <c r="H5">
        <v>343</v>
      </c>
      <c r="I5">
        <v>331</v>
      </c>
      <c r="J5">
        <v>324</v>
      </c>
      <c r="K5">
        <v>408</v>
      </c>
      <c r="L5" s="4">
        <v>0.25925925925925924</v>
      </c>
      <c r="M5" s="5">
        <v>-0.3451043338683788</v>
      </c>
      <c r="N5" s="5">
        <v>-0.33442088091353994</v>
      </c>
      <c r="O5" s="3">
        <f>VLOOKUP(A5,Sheet7!$A$2:$B$78,2,FALSE)</f>
        <v>56323</v>
      </c>
      <c r="P5" s="1">
        <f>K5/O5</f>
        <v>7.2439323189460786E-3</v>
      </c>
      <c r="Q5" s="3">
        <f>ROUND(O5*0.62,0)</f>
        <v>34920</v>
      </c>
      <c r="R5" s="7">
        <f>K5/Q5</f>
        <v>1.1683848797250859E-2</v>
      </c>
      <c r="S5" s="2">
        <f>O5*0.36</f>
        <v>20276.28</v>
      </c>
      <c r="T5" s="2">
        <f>S5/2.7*1.15</f>
        <v>8636.1933333333327</v>
      </c>
      <c r="U5" s="7">
        <f>K5/T5</f>
        <v>4.7243036862691823E-2</v>
      </c>
    </row>
    <row r="6" spans="1:21" x14ac:dyDescent="0.25">
      <c r="A6" t="s">
        <v>4</v>
      </c>
      <c r="B6">
        <v>425</v>
      </c>
      <c r="C6">
        <v>440</v>
      </c>
      <c r="D6">
        <v>305</v>
      </c>
      <c r="E6">
        <v>479</v>
      </c>
      <c r="F6">
        <v>492</v>
      </c>
      <c r="G6">
        <v>371</v>
      </c>
      <c r="H6">
        <v>216</v>
      </c>
      <c r="I6">
        <v>228</v>
      </c>
      <c r="J6">
        <v>251</v>
      </c>
      <c r="K6">
        <v>350</v>
      </c>
      <c r="L6" s="4">
        <v>0.39442231075697209</v>
      </c>
      <c r="M6" s="5">
        <v>-5.6603773584905662E-2</v>
      </c>
      <c r="N6" s="5">
        <v>-0.17647058823529413</v>
      </c>
      <c r="O6" s="3">
        <f>VLOOKUP(A6,Sheet7!$A$2:$B$78,2,FALSE)</f>
        <v>35912</v>
      </c>
      <c r="P6" s="1">
        <f>K6/O6</f>
        <v>9.7460458899532188E-3</v>
      </c>
      <c r="Q6" s="3">
        <f>ROUND(O6*0.62,0)</f>
        <v>22265</v>
      </c>
      <c r="R6" s="7">
        <f>K6/Q6</f>
        <v>1.571973950145969E-2</v>
      </c>
      <c r="S6" s="2">
        <f>O6*0.36</f>
        <v>12928.32</v>
      </c>
      <c r="T6" s="2">
        <f>S6/2.7*1.15</f>
        <v>5506.5066666666662</v>
      </c>
      <c r="U6" s="7">
        <f>K6/T6</f>
        <v>6.3561168847520999E-2</v>
      </c>
    </row>
    <row r="7" spans="1:21" x14ac:dyDescent="0.25">
      <c r="A7" t="s">
        <v>5</v>
      </c>
      <c r="B7">
        <v>596</v>
      </c>
      <c r="C7">
        <v>495</v>
      </c>
      <c r="D7">
        <v>388</v>
      </c>
      <c r="E7">
        <v>554</v>
      </c>
      <c r="F7">
        <v>558</v>
      </c>
      <c r="G7">
        <v>523</v>
      </c>
      <c r="H7">
        <v>394</v>
      </c>
      <c r="I7">
        <v>327</v>
      </c>
      <c r="J7">
        <v>329</v>
      </c>
      <c r="K7">
        <v>331</v>
      </c>
      <c r="L7" s="4">
        <v>6.0790273556231003E-3</v>
      </c>
      <c r="M7" s="5">
        <v>-0.36711281070745699</v>
      </c>
      <c r="N7" s="5">
        <v>-0.44463087248322147</v>
      </c>
      <c r="O7" s="3">
        <f>VLOOKUP(A7,Sheet7!$A$2:$B$78,2,FALSE)</f>
        <v>54881</v>
      </c>
      <c r="P7" s="1">
        <f>K7/O7</f>
        <v>6.0312312093438528E-3</v>
      </c>
      <c r="Q7" s="3">
        <f>ROUND(O7*0.62,0)</f>
        <v>34026</v>
      </c>
      <c r="R7" s="7">
        <f>K7/Q7</f>
        <v>9.727855169576206E-3</v>
      </c>
      <c r="S7" s="2">
        <f>O7*0.36</f>
        <v>19757.16</v>
      </c>
      <c r="T7" s="2">
        <f>S7/2.7*1.15</f>
        <v>8415.0866666666661</v>
      </c>
      <c r="U7" s="7">
        <f>K7/T7</f>
        <v>3.9334116582677305E-2</v>
      </c>
    </row>
    <row r="8" spans="1:21" x14ac:dyDescent="0.25">
      <c r="A8" t="s">
        <v>6</v>
      </c>
      <c r="B8">
        <v>517</v>
      </c>
      <c r="C8">
        <v>491</v>
      </c>
      <c r="D8">
        <v>514</v>
      </c>
      <c r="E8">
        <v>648</v>
      </c>
      <c r="F8">
        <v>643</v>
      </c>
      <c r="G8">
        <v>625</v>
      </c>
      <c r="H8">
        <v>396</v>
      </c>
      <c r="I8">
        <v>274</v>
      </c>
      <c r="J8">
        <v>266</v>
      </c>
      <c r="K8">
        <v>329</v>
      </c>
      <c r="L8" s="4">
        <v>0.23684210526315788</v>
      </c>
      <c r="M8" s="5">
        <v>-0.47360000000000002</v>
      </c>
      <c r="N8" s="5">
        <v>-0.36363636363636365</v>
      </c>
      <c r="O8" s="3">
        <f>VLOOKUP(A8,Sheet7!$A$2:$B$78,2,FALSE)</f>
        <v>73595</v>
      </c>
      <c r="P8" s="1">
        <f>K8/O8</f>
        <v>4.4704123921462053E-3</v>
      </c>
      <c r="Q8" s="3">
        <f>ROUND(O8*0.62,0)</f>
        <v>45629</v>
      </c>
      <c r="R8" s="7">
        <f>K8/Q8</f>
        <v>7.210326765872581E-3</v>
      </c>
      <c r="S8" s="2">
        <f>O8*0.36</f>
        <v>26494.2</v>
      </c>
      <c r="T8" s="2">
        <f>S8/2.7*1.15</f>
        <v>11284.566666666666</v>
      </c>
      <c r="U8" s="7">
        <f>K8/T8</f>
        <v>2.9154863427040472E-2</v>
      </c>
    </row>
    <row r="9" spans="1:21" x14ac:dyDescent="0.25">
      <c r="A9" t="s">
        <v>7</v>
      </c>
      <c r="B9">
        <v>599</v>
      </c>
      <c r="C9">
        <v>605</v>
      </c>
      <c r="D9">
        <v>478</v>
      </c>
      <c r="E9">
        <v>535</v>
      </c>
      <c r="F9">
        <v>627</v>
      </c>
      <c r="G9">
        <v>397</v>
      </c>
      <c r="H9">
        <v>340</v>
      </c>
      <c r="I9">
        <v>277</v>
      </c>
      <c r="J9">
        <v>267</v>
      </c>
      <c r="K9">
        <v>313</v>
      </c>
      <c r="L9" s="4">
        <v>0.17228464419475656</v>
      </c>
      <c r="M9" s="5">
        <v>-0.21158690176322417</v>
      </c>
      <c r="N9" s="5">
        <v>-0.47746243739565941</v>
      </c>
      <c r="O9" s="3">
        <f>VLOOKUP(A9,Sheet7!$A$2:$B$78,2,FALSE)</f>
        <v>49767</v>
      </c>
      <c r="P9" s="1">
        <f>K9/O9</f>
        <v>6.2893081761006293E-3</v>
      </c>
      <c r="Q9" s="3">
        <f>ROUND(O9*0.62,0)</f>
        <v>30856</v>
      </c>
      <c r="R9" s="7">
        <f>K9/Q9</f>
        <v>1.0143894218304382E-2</v>
      </c>
      <c r="S9" s="2">
        <f>O9*0.36</f>
        <v>17916.12</v>
      </c>
      <c r="T9" s="2">
        <f>S9/2.7*1.15</f>
        <v>7630.9399999999987</v>
      </c>
      <c r="U9" s="7">
        <f>K9/T9</f>
        <v>4.1017227235438894E-2</v>
      </c>
    </row>
    <row r="10" spans="1:21" x14ac:dyDescent="0.25">
      <c r="A10" t="s">
        <v>8</v>
      </c>
      <c r="B10">
        <v>319</v>
      </c>
      <c r="C10">
        <v>333</v>
      </c>
      <c r="D10">
        <v>218</v>
      </c>
      <c r="E10">
        <v>276</v>
      </c>
      <c r="F10">
        <v>250</v>
      </c>
      <c r="G10">
        <v>136</v>
      </c>
      <c r="H10">
        <v>160</v>
      </c>
      <c r="I10">
        <v>151</v>
      </c>
      <c r="J10">
        <v>153</v>
      </c>
      <c r="K10">
        <v>290</v>
      </c>
      <c r="L10" s="4">
        <v>0.89542483660130723</v>
      </c>
      <c r="M10" s="5">
        <v>1.1323529411764706</v>
      </c>
      <c r="N10" s="5">
        <v>-9.0909090909090912E-2</v>
      </c>
      <c r="O10" s="3">
        <f>VLOOKUP(A10,Sheet7!$A$2:$B$78,2,FALSE)</f>
        <v>80484</v>
      </c>
      <c r="P10" s="1">
        <f>K10/O10</f>
        <v>3.6032006361512848E-3</v>
      </c>
      <c r="Q10" s="3">
        <f>ROUND(O10*0.62,0)</f>
        <v>49900</v>
      </c>
      <c r="R10" s="7">
        <f>K10/Q10</f>
        <v>5.8116232464929859E-3</v>
      </c>
      <c r="S10" s="2">
        <f>O10*0.36</f>
        <v>28974.239999999998</v>
      </c>
      <c r="T10" s="2">
        <f>S10/2.7*1.15</f>
        <v>12340.879999999997</v>
      </c>
      <c r="U10" s="7">
        <f>K10/T10</f>
        <v>2.349913458359534E-2</v>
      </c>
    </row>
    <row r="11" spans="1:21" x14ac:dyDescent="0.25">
      <c r="A11" t="s">
        <v>9</v>
      </c>
      <c r="B11">
        <v>196</v>
      </c>
      <c r="C11">
        <v>227</v>
      </c>
      <c r="D11">
        <v>153</v>
      </c>
      <c r="E11">
        <v>167</v>
      </c>
      <c r="F11">
        <v>179</v>
      </c>
      <c r="G11">
        <v>149</v>
      </c>
      <c r="H11">
        <v>146</v>
      </c>
      <c r="I11">
        <v>113</v>
      </c>
      <c r="J11">
        <v>116</v>
      </c>
      <c r="K11">
        <v>277</v>
      </c>
      <c r="L11" s="4">
        <v>1.3879310344827587</v>
      </c>
      <c r="M11" s="5">
        <v>0.85906040268456374</v>
      </c>
      <c r="N11" s="5">
        <v>0.41326530612244899</v>
      </c>
      <c r="O11" s="3">
        <f>VLOOKUP(A11,Sheet7!$A$2:$B$78,2,FALSE)</f>
        <v>41081</v>
      </c>
      <c r="P11" s="1">
        <f>K11/O11</f>
        <v>6.7427764660061831E-3</v>
      </c>
      <c r="Q11" s="3">
        <f>ROUND(O11*0.62,0)</f>
        <v>25470</v>
      </c>
      <c r="R11" s="7">
        <f>K11/Q11</f>
        <v>1.0875539850804869E-2</v>
      </c>
      <c r="S11" s="2">
        <f>O11*0.36</f>
        <v>14789.16</v>
      </c>
      <c r="T11" s="2">
        <f>S11/2.7*1.15</f>
        <v>6299.0866666666661</v>
      </c>
      <c r="U11" s="7">
        <f>K11/T11</f>
        <v>4.3974629126127283E-2</v>
      </c>
    </row>
    <row r="12" spans="1:21" x14ac:dyDescent="0.25">
      <c r="A12" t="s">
        <v>10</v>
      </c>
      <c r="B12">
        <v>562</v>
      </c>
      <c r="C12">
        <v>664</v>
      </c>
      <c r="D12">
        <v>398</v>
      </c>
      <c r="E12">
        <v>477</v>
      </c>
      <c r="F12">
        <v>536</v>
      </c>
      <c r="G12">
        <v>390</v>
      </c>
      <c r="H12">
        <v>295</v>
      </c>
      <c r="I12">
        <v>279</v>
      </c>
      <c r="J12">
        <v>300</v>
      </c>
      <c r="K12">
        <v>274</v>
      </c>
      <c r="L12" s="4">
        <v>-8.666666666666667E-2</v>
      </c>
      <c r="M12" s="5">
        <v>-0.29743589743589743</v>
      </c>
      <c r="N12" s="5">
        <v>-0.51245551601423489</v>
      </c>
      <c r="O12" s="3">
        <f>VLOOKUP(A12,Sheet7!$A$2:$B$78,2,FALSE)</f>
        <v>48743</v>
      </c>
      <c r="P12" s="1">
        <f>K12/O12</f>
        <v>5.6213199844080174E-3</v>
      </c>
      <c r="Q12" s="3">
        <f>ROUND(O12*0.62,0)</f>
        <v>30221</v>
      </c>
      <c r="R12" s="7">
        <f>K12/Q12</f>
        <v>9.0665431322590247E-3</v>
      </c>
      <c r="S12" s="2">
        <f>O12*0.36</f>
        <v>17547.48</v>
      </c>
      <c r="T12" s="2">
        <f>S12/2.7*1.15</f>
        <v>7473.9266666666654</v>
      </c>
      <c r="U12" s="7">
        <f>K12/T12</f>
        <v>3.666078250700882E-2</v>
      </c>
    </row>
    <row r="13" spans="1:21" x14ac:dyDescent="0.25">
      <c r="A13" t="s">
        <v>11</v>
      </c>
      <c r="B13">
        <v>565</v>
      </c>
      <c r="C13">
        <v>564</v>
      </c>
      <c r="D13">
        <v>451</v>
      </c>
      <c r="E13">
        <v>643</v>
      </c>
      <c r="F13">
        <v>564</v>
      </c>
      <c r="G13">
        <v>411</v>
      </c>
      <c r="H13">
        <v>285</v>
      </c>
      <c r="I13">
        <v>245</v>
      </c>
      <c r="J13">
        <v>287</v>
      </c>
      <c r="K13">
        <v>268</v>
      </c>
      <c r="L13" s="4">
        <v>-6.6202090592334492E-2</v>
      </c>
      <c r="M13" s="5">
        <v>-0.34793187347931875</v>
      </c>
      <c r="N13" s="5">
        <v>-0.52566371681415924</v>
      </c>
      <c r="O13" s="3">
        <f>VLOOKUP(A13,Sheet7!$A$2:$B$78,2,FALSE)</f>
        <v>55628</v>
      </c>
      <c r="P13" s="1">
        <f>K13/O13</f>
        <v>4.8177176961242537E-3</v>
      </c>
      <c r="Q13" s="3">
        <f>ROUND(O13*0.62,0)</f>
        <v>34489</v>
      </c>
      <c r="R13" s="7">
        <f>K13/Q13</f>
        <v>7.7705935225724143E-3</v>
      </c>
      <c r="S13" s="2">
        <f>O13*0.36</f>
        <v>20026.079999999998</v>
      </c>
      <c r="T13" s="2">
        <f>S13/2.7*1.15</f>
        <v>8529.6266666666652</v>
      </c>
      <c r="U13" s="7">
        <f>K13/T13</f>
        <v>3.1419898018201664E-2</v>
      </c>
    </row>
    <row r="14" spans="1:21" x14ac:dyDescent="0.25">
      <c r="A14" t="s">
        <v>12</v>
      </c>
      <c r="B14">
        <v>538</v>
      </c>
      <c r="C14">
        <v>611</v>
      </c>
      <c r="D14">
        <v>415</v>
      </c>
      <c r="E14">
        <v>521</v>
      </c>
      <c r="F14">
        <v>649</v>
      </c>
      <c r="G14">
        <v>369</v>
      </c>
      <c r="H14">
        <v>307</v>
      </c>
      <c r="I14">
        <v>220</v>
      </c>
      <c r="J14">
        <v>243</v>
      </c>
      <c r="K14">
        <v>266</v>
      </c>
      <c r="L14" s="4">
        <v>9.4650205761316872E-2</v>
      </c>
      <c r="M14" s="5">
        <v>-0.2791327913279133</v>
      </c>
      <c r="N14" s="5">
        <v>-0.50557620817843862</v>
      </c>
      <c r="O14" s="3">
        <f>VLOOKUP(A14,Sheet7!$A$2:$B$78,2,FALSE)</f>
        <v>44619</v>
      </c>
      <c r="P14" s="1">
        <f>K14/O14</f>
        <v>5.9615858714897243E-3</v>
      </c>
      <c r="Q14" s="3">
        <f>ROUND(O14*0.62,0)</f>
        <v>27664</v>
      </c>
      <c r="R14" s="7">
        <f>K14/Q14</f>
        <v>9.6153846153846159E-3</v>
      </c>
      <c r="S14" s="2">
        <f>O14*0.36</f>
        <v>16062.84</v>
      </c>
      <c r="T14" s="2">
        <f>S14/2.7*1.15</f>
        <v>6841.579999999999</v>
      </c>
      <c r="U14" s="7">
        <f>K14/T14</f>
        <v>3.8879907857541682E-2</v>
      </c>
    </row>
    <row r="15" spans="1:21" x14ac:dyDescent="0.25">
      <c r="A15" t="s">
        <v>13</v>
      </c>
      <c r="B15">
        <v>435</v>
      </c>
      <c r="C15">
        <v>526</v>
      </c>
      <c r="D15">
        <v>411</v>
      </c>
      <c r="E15">
        <v>452</v>
      </c>
      <c r="F15">
        <v>396</v>
      </c>
      <c r="G15">
        <v>328</v>
      </c>
      <c r="H15">
        <v>298</v>
      </c>
      <c r="I15">
        <v>213</v>
      </c>
      <c r="J15">
        <v>229</v>
      </c>
      <c r="K15">
        <v>265</v>
      </c>
      <c r="L15" s="4">
        <v>0.15720524017467249</v>
      </c>
      <c r="M15" s="5">
        <v>-0.19207317073170732</v>
      </c>
      <c r="N15" s="5">
        <v>-0.39080459770114945</v>
      </c>
      <c r="O15" s="3">
        <f>VLOOKUP(A15,Sheet7!$A$2:$B$78,2,FALSE)</f>
        <v>35505</v>
      </c>
      <c r="P15" s="1">
        <f>K15/O15</f>
        <v>7.4637375017603154E-3</v>
      </c>
      <c r="Q15" s="3">
        <f>ROUND(O15*0.62,0)</f>
        <v>22013</v>
      </c>
      <c r="R15" s="7">
        <f>K15/Q15</f>
        <v>1.2038340980329805E-2</v>
      </c>
      <c r="S15" s="2">
        <f>O15*0.36</f>
        <v>12781.8</v>
      </c>
      <c r="T15" s="2">
        <f>S15/2.7*1.15</f>
        <v>5444.0999999999985</v>
      </c>
      <c r="U15" s="7">
        <f>K15/T15</f>
        <v>4.8676548924523812E-2</v>
      </c>
    </row>
    <row r="16" spans="1:21" x14ac:dyDescent="0.25">
      <c r="A16" t="s">
        <v>14</v>
      </c>
      <c r="B16">
        <v>536</v>
      </c>
      <c r="C16">
        <v>497</v>
      </c>
      <c r="D16">
        <v>618</v>
      </c>
      <c r="E16">
        <v>651</v>
      </c>
      <c r="F16">
        <v>588</v>
      </c>
      <c r="G16">
        <v>492</v>
      </c>
      <c r="H16">
        <v>388</v>
      </c>
      <c r="I16">
        <v>266</v>
      </c>
      <c r="J16">
        <v>262</v>
      </c>
      <c r="K16">
        <v>257</v>
      </c>
      <c r="L16" s="4">
        <v>-1.9083969465648856E-2</v>
      </c>
      <c r="M16" s="5">
        <v>-0.47764227642276424</v>
      </c>
      <c r="N16" s="5">
        <v>-0.52052238805970152</v>
      </c>
      <c r="O16" s="3">
        <f>VLOOKUP(A16,Sheet7!$A$2:$B$78,2,FALSE)</f>
        <v>78743</v>
      </c>
      <c r="P16" s="1">
        <f>K16/O16</f>
        <v>3.2637821774633936E-3</v>
      </c>
      <c r="Q16" s="3">
        <f>ROUND(O16*0.62,0)</f>
        <v>48821</v>
      </c>
      <c r="R16" s="7">
        <f>K16/Q16</f>
        <v>5.264128141578419E-3</v>
      </c>
      <c r="S16" s="2">
        <f>O16*0.36</f>
        <v>28347.48</v>
      </c>
      <c r="T16" s="2">
        <f>S16/2.7*1.15</f>
        <v>12073.926666666664</v>
      </c>
      <c r="U16" s="7">
        <f>K16/T16</f>
        <v>2.1285535939978659E-2</v>
      </c>
    </row>
    <row r="17" spans="1:21" x14ac:dyDescent="0.25">
      <c r="A17" t="s">
        <v>15</v>
      </c>
      <c r="B17">
        <v>440</v>
      </c>
      <c r="C17">
        <v>480</v>
      </c>
      <c r="D17">
        <v>319</v>
      </c>
      <c r="E17">
        <v>512</v>
      </c>
      <c r="F17">
        <v>574</v>
      </c>
      <c r="G17">
        <v>385</v>
      </c>
      <c r="H17">
        <v>256</v>
      </c>
      <c r="I17">
        <v>224</v>
      </c>
      <c r="J17">
        <v>208</v>
      </c>
      <c r="K17">
        <v>248</v>
      </c>
      <c r="L17" s="4">
        <v>0.19230769230769232</v>
      </c>
      <c r="M17" s="5">
        <v>-0.35584415584415585</v>
      </c>
      <c r="N17" s="5">
        <v>-0.43636363636363634</v>
      </c>
      <c r="O17" s="3">
        <f>VLOOKUP(A17,Sheet7!$A$2:$B$78,2,FALSE)</f>
        <v>79288</v>
      </c>
      <c r="P17" s="1">
        <f>K17/O17</f>
        <v>3.1278377560286551E-3</v>
      </c>
      <c r="Q17" s="3">
        <f>ROUND(O17*0.62,0)</f>
        <v>49159</v>
      </c>
      <c r="R17" s="7">
        <f>K17/Q17</f>
        <v>5.0448544518806324E-3</v>
      </c>
      <c r="S17" s="2">
        <f>O17*0.36</f>
        <v>28543.68</v>
      </c>
      <c r="T17" s="2">
        <f>S17/2.7*1.15</f>
        <v>12157.493333333332</v>
      </c>
      <c r="U17" s="7">
        <f>K17/T17</f>
        <v>2.0398941887143404E-2</v>
      </c>
    </row>
    <row r="18" spans="1:21" x14ac:dyDescent="0.25">
      <c r="A18" t="s">
        <v>16</v>
      </c>
      <c r="B18">
        <v>478</v>
      </c>
      <c r="C18">
        <v>553</v>
      </c>
      <c r="D18">
        <v>382</v>
      </c>
      <c r="E18">
        <v>505</v>
      </c>
      <c r="F18">
        <v>498</v>
      </c>
      <c r="G18">
        <v>332</v>
      </c>
      <c r="H18">
        <v>284</v>
      </c>
      <c r="I18">
        <v>215</v>
      </c>
      <c r="J18">
        <v>171</v>
      </c>
      <c r="K18">
        <v>240</v>
      </c>
      <c r="L18" s="4">
        <v>0.40350877192982454</v>
      </c>
      <c r="M18" s="5">
        <v>-0.27710843373493976</v>
      </c>
      <c r="N18" s="5">
        <v>-0.497907949790795</v>
      </c>
      <c r="O18" s="3">
        <f>VLOOKUP(A18,Sheet7!$A$2:$B$78,2,FALSE)</f>
        <v>31028</v>
      </c>
      <c r="P18" s="1">
        <f>K18/O18</f>
        <v>7.7349490782519011E-3</v>
      </c>
      <c r="Q18" s="3">
        <f>ROUND(O18*0.62,0)</f>
        <v>19237</v>
      </c>
      <c r="R18" s="7">
        <f>K18/Q18</f>
        <v>1.2475957789676145E-2</v>
      </c>
      <c r="S18" s="2">
        <f>O18*0.36</f>
        <v>11170.08</v>
      </c>
      <c r="T18" s="2">
        <f>S18/2.7*1.15</f>
        <v>4757.6266666666661</v>
      </c>
      <c r="U18" s="7">
        <f>K18/T18</f>
        <v>5.0445320075555883E-2</v>
      </c>
    </row>
    <row r="19" spans="1:21" x14ac:dyDescent="0.25">
      <c r="A19" t="s">
        <v>17</v>
      </c>
      <c r="B19">
        <v>602</v>
      </c>
      <c r="C19">
        <v>593</v>
      </c>
      <c r="D19">
        <v>400</v>
      </c>
      <c r="E19">
        <v>587</v>
      </c>
      <c r="F19">
        <v>560</v>
      </c>
      <c r="G19">
        <v>394</v>
      </c>
      <c r="H19">
        <v>299</v>
      </c>
      <c r="I19">
        <v>223</v>
      </c>
      <c r="J19">
        <v>239</v>
      </c>
      <c r="K19">
        <v>224</v>
      </c>
      <c r="L19" s="4">
        <v>-6.2761506276150625E-2</v>
      </c>
      <c r="M19" s="5">
        <v>-0.43147208121827413</v>
      </c>
      <c r="N19" s="5">
        <v>-0.62790697674418605</v>
      </c>
      <c r="O19" s="3">
        <f>VLOOKUP(A19,Sheet7!$A$2:$B$78,2,FALSE)</f>
        <v>32602</v>
      </c>
      <c r="P19" s="1">
        <f>K19/O19</f>
        <v>6.8707441261272317E-3</v>
      </c>
      <c r="Q19" s="3">
        <f>ROUND(O19*0.62,0)</f>
        <v>20213</v>
      </c>
      <c r="R19" s="7">
        <f>K19/Q19</f>
        <v>1.1081976945530104E-2</v>
      </c>
      <c r="S19" s="2">
        <f>O19*0.36</f>
        <v>11736.72</v>
      </c>
      <c r="T19" s="2">
        <f>S19/2.7*1.15</f>
        <v>4998.9733333333315</v>
      </c>
      <c r="U19" s="7">
        <f>K19/T19</f>
        <v>4.4809200822568916E-2</v>
      </c>
    </row>
    <row r="20" spans="1:21" x14ac:dyDescent="0.25">
      <c r="A20" t="s">
        <v>18</v>
      </c>
      <c r="B20">
        <v>324</v>
      </c>
      <c r="C20">
        <v>326</v>
      </c>
      <c r="D20">
        <v>217</v>
      </c>
      <c r="E20">
        <v>299</v>
      </c>
      <c r="F20">
        <v>368</v>
      </c>
      <c r="G20">
        <v>294</v>
      </c>
      <c r="H20">
        <v>239</v>
      </c>
      <c r="I20">
        <v>190</v>
      </c>
      <c r="J20">
        <v>162</v>
      </c>
      <c r="K20">
        <v>219</v>
      </c>
      <c r="L20" s="4">
        <v>0.35185185185185186</v>
      </c>
      <c r="M20" s="5">
        <v>-0.25510204081632654</v>
      </c>
      <c r="N20" s="5">
        <v>-0.32407407407407407</v>
      </c>
      <c r="O20" s="3">
        <f>VLOOKUP(A20,Sheet7!$A$2:$B$78,2,FALSE)</f>
        <v>20567</v>
      </c>
      <c r="P20" s="1">
        <f>K20/O20</f>
        <v>1.0648125638158215E-2</v>
      </c>
      <c r="Q20" s="3">
        <f>ROUND(O20*0.62,0)</f>
        <v>12752</v>
      </c>
      <c r="R20" s="7">
        <f>K20/Q20</f>
        <v>1.7173776662484316E-2</v>
      </c>
      <c r="S20" s="2">
        <f>O20*0.36</f>
        <v>7404.12</v>
      </c>
      <c r="T20" s="2">
        <f>S20/2.7*1.15</f>
        <v>3153.6066666666661</v>
      </c>
      <c r="U20" s="7">
        <f>K20/T20</f>
        <v>6.9444297640162286E-2</v>
      </c>
    </row>
    <row r="21" spans="1:21" x14ac:dyDescent="0.25">
      <c r="A21" t="s">
        <v>19</v>
      </c>
      <c r="B21">
        <v>283</v>
      </c>
      <c r="C21">
        <v>355</v>
      </c>
      <c r="D21">
        <v>181</v>
      </c>
      <c r="E21">
        <v>245</v>
      </c>
      <c r="F21">
        <v>253</v>
      </c>
      <c r="G21">
        <v>278</v>
      </c>
      <c r="H21">
        <v>186</v>
      </c>
      <c r="I21">
        <v>138</v>
      </c>
      <c r="J21">
        <v>155</v>
      </c>
      <c r="K21">
        <v>215</v>
      </c>
      <c r="L21" s="4">
        <v>0.38709677419354838</v>
      </c>
      <c r="M21" s="5">
        <v>-0.22661870503597123</v>
      </c>
      <c r="N21" s="5">
        <v>-0.24028268551236748</v>
      </c>
      <c r="O21" s="3">
        <f>VLOOKUP(A21,Sheet7!$A$2:$B$78,2,FALSE)</f>
        <v>18001</v>
      </c>
      <c r="P21" s="1">
        <f>K21/O21</f>
        <v>1.1943780901061051E-2</v>
      </c>
      <c r="Q21" s="3">
        <f>ROUND(O21*0.62,0)</f>
        <v>11161</v>
      </c>
      <c r="R21" s="7">
        <f>K21/Q21</f>
        <v>1.9263506854224531E-2</v>
      </c>
      <c r="S21" s="2">
        <f>O21*0.36</f>
        <v>6480.36</v>
      </c>
      <c r="T21" s="2">
        <f>S21/2.7*1.15</f>
        <v>2760.1533333333332</v>
      </c>
      <c r="U21" s="7">
        <f>K21/T21</f>
        <v>7.789422326778947E-2</v>
      </c>
    </row>
    <row r="22" spans="1:21" x14ac:dyDescent="0.25">
      <c r="A22" t="s">
        <v>20</v>
      </c>
      <c r="B22">
        <v>266</v>
      </c>
      <c r="C22">
        <v>260</v>
      </c>
      <c r="D22">
        <v>245</v>
      </c>
      <c r="E22">
        <v>257</v>
      </c>
      <c r="F22">
        <v>341</v>
      </c>
      <c r="G22">
        <v>353</v>
      </c>
      <c r="H22">
        <v>302</v>
      </c>
      <c r="I22">
        <v>150</v>
      </c>
      <c r="J22">
        <v>193</v>
      </c>
      <c r="K22">
        <v>207</v>
      </c>
      <c r="L22" s="4">
        <v>7.2538860103626937E-2</v>
      </c>
      <c r="M22" s="5">
        <v>-0.41359773371104813</v>
      </c>
      <c r="N22" s="5">
        <v>-0.22180451127819548</v>
      </c>
      <c r="O22" s="3">
        <f>VLOOKUP(A22,Sheet7!$A$2:$B$78,2,FALSE)</f>
        <v>94368</v>
      </c>
      <c r="P22" s="1">
        <f>K22/O22</f>
        <v>2.1935401831129197E-3</v>
      </c>
      <c r="Q22" s="3">
        <f>ROUND(O22*0.62,0)</f>
        <v>58508</v>
      </c>
      <c r="R22" s="7">
        <f>K22/Q22</f>
        <v>3.5379777124495797E-3</v>
      </c>
      <c r="S22" s="2">
        <f>O22*0.36</f>
        <v>33972.479999999996</v>
      </c>
      <c r="T22" s="2">
        <f>S22/2.7*1.15</f>
        <v>14469.759999999997</v>
      </c>
      <c r="U22" s="7">
        <f>K22/T22</f>
        <v>1.430569684638861E-2</v>
      </c>
    </row>
    <row r="23" spans="1:21" x14ac:dyDescent="0.25">
      <c r="A23" t="s">
        <v>21</v>
      </c>
      <c r="B23">
        <v>328</v>
      </c>
      <c r="C23">
        <v>359</v>
      </c>
      <c r="D23">
        <v>331</v>
      </c>
      <c r="E23">
        <v>392</v>
      </c>
      <c r="F23">
        <v>402</v>
      </c>
      <c r="G23">
        <v>425</v>
      </c>
      <c r="H23">
        <v>322</v>
      </c>
      <c r="I23">
        <v>190</v>
      </c>
      <c r="J23">
        <v>198</v>
      </c>
      <c r="K23">
        <v>206</v>
      </c>
      <c r="L23" s="4">
        <v>4.0404040404040407E-2</v>
      </c>
      <c r="M23" s="5">
        <v>-0.51529411764705879</v>
      </c>
      <c r="N23" s="5">
        <v>-0.37195121951219512</v>
      </c>
      <c r="O23" s="3">
        <f>VLOOKUP(A23,Sheet7!$A$2:$B$78,2,FALSE)</f>
        <v>53359</v>
      </c>
      <c r="P23" s="1">
        <f>K23/O23</f>
        <v>3.8606420660057348E-3</v>
      </c>
      <c r="Q23" s="3">
        <f>ROUND(O23*0.62,0)</f>
        <v>33083</v>
      </c>
      <c r="R23" s="7">
        <f>K23/Q23</f>
        <v>6.2267629900553158E-3</v>
      </c>
      <c r="S23" s="2">
        <f>O23*0.36</f>
        <v>19209.239999999998</v>
      </c>
      <c r="T23" s="2">
        <f>S23/2.7*1.15</f>
        <v>8181.7133333333313</v>
      </c>
      <c r="U23" s="7">
        <f>K23/T23</f>
        <v>2.5178100430472191E-2</v>
      </c>
    </row>
    <row r="24" spans="1:21" x14ac:dyDescent="0.25">
      <c r="A24" t="s">
        <v>22</v>
      </c>
      <c r="B24">
        <v>457</v>
      </c>
      <c r="C24">
        <v>525</v>
      </c>
      <c r="D24">
        <v>465</v>
      </c>
      <c r="E24">
        <v>425</v>
      </c>
      <c r="F24">
        <v>376</v>
      </c>
      <c r="G24">
        <v>320</v>
      </c>
      <c r="H24">
        <v>271</v>
      </c>
      <c r="I24">
        <v>209</v>
      </c>
      <c r="J24">
        <v>249</v>
      </c>
      <c r="K24">
        <v>204</v>
      </c>
      <c r="L24" s="4">
        <v>-0.18072289156626506</v>
      </c>
      <c r="M24" s="5">
        <v>-0.36249999999999999</v>
      </c>
      <c r="N24" s="5">
        <v>-0.55361050328227568</v>
      </c>
      <c r="O24" s="3">
        <f>VLOOKUP(A24,Sheet7!$A$2:$B$78,2,FALSE)</f>
        <v>30654</v>
      </c>
      <c r="P24" s="1">
        <f>K24/O24</f>
        <v>6.6549226854570364E-3</v>
      </c>
      <c r="Q24" s="3">
        <f>ROUND(O24*0.62,0)</f>
        <v>19005</v>
      </c>
      <c r="R24" s="7">
        <f>K24/Q24</f>
        <v>1.0734017363851617E-2</v>
      </c>
      <c r="S24" s="2">
        <f>O24*0.36</f>
        <v>11035.439999999999</v>
      </c>
      <c r="T24" s="2">
        <f>S24/2.7*1.15</f>
        <v>4700.2799999999988</v>
      </c>
      <c r="U24" s="7">
        <f>K24/T24</f>
        <v>4.3401669687763295E-2</v>
      </c>
    </row>
    <row r="25" spans="1:21" x14ac:dyDescent="0.25">
      <c r="A25" t="s">
        <v>23</v>
      </c>
      <c r="B25">
        <v>326</v>
      </c>
      <c r="C25">
        <v>398</v>
      </c>
      <c r="D25">
        <v>325</v>
      </c>
      <c r="E25">
        <v>515</v>
      </c>
      <c r="F25">
        <v>459</v>
      </c>
      <c r="G25">
        <v>304</v>
      </c>
      <c r="H25">
        <v>184</v>
      </c>
      <c r="I25">
        <v>195</v>
      </c>
      <c r="J25">
        <v>160</v>
      </c>
      <c r="K25">
        <v>194</v>
      </c>
      <c r="L25" s="4">
        <v>0.21249999999999999</v>
      </c>
      <c r="M25" s="5">
        <v>-0.36184210526315791</v>
      </c>
      <c r="N25" s="5">
        <v>-0.40490797546012269</v>
      </c>
      <c r="O25" s="3">
        <f>VLOOKUP(A25,Sheet7!$A$2:$B$78,2,FALSE)</f>
        <v>44377</v>
      </c>
      <c r="P25" s="1">
        <f>K25/O25</f>
        <v>4.3716339545259936E-3</v>
      </c>
      <c r="Q25" s="3">
        <f>ROUND(O25*0.62,0)</f>
        <v>27514</v>
      </c>
      <c r="R25" s="7">
        <f>K25/Q25</f>
        <v>7.0509558770080688E-3</v>
      </c>
      <c r="S25" s="2">
        <f>O25*0.36</f>
        <v>15975.72</v>
      </c>
      <c r="T25" s="2">
        <f>S25/2.7*1.15</f>
        <v>6804.4733333333315</v>
      </c>
      <c r="U25" s="7">
        <f>K25/T25</f>
        <v>2.8510656225169528E-2</v>
      </c>
    </row>
    <row r="26" spans="1:21" x14ac:dyDescent="0.25">
      <c r="A26" t="s">
        <v>24</v>
      </c>
      <c r="B26">
        <v>274</v>
      </c>
      <c r="C26">
        <v>295</v>
      </c>
      <c r="D26">
        <v>242</v>
      </c>
      <c r="E26">
        <v>313</v>
      </c>
      <c r="F26">
        <v>298</v>
      </c>
      <c r="G26">
        <v>331</v>
      </c>
      <c r="H26">
        <v>248</v>
      </c>
      <c r="I26">
        <v>159</v>
      </c>
      <c r="J26">
        <v>154</v>
      </c>
      <c r="K26">
        <v>189</v>
      </c>
      <c r="L26" s="4">
        <v>0.22727272727272727</v>
      </c>
      <c r="M26" s="5">
        <v>-0.42900302114803623</v>
      </c>
      <c r="N26" s="5">
        <v>-0.31021897810218979</v>
      </c>
      <c r="O26" s="3">
        <f>VLOOKUP(A26,Sheet7!$A$2:$B$78,2,FALSE)</f>
        <v>64124</v>
      </c>
      <c r="P26" s="1">
        <f>K26/O26</f>
        <v>2.9474143846297796E-3</v>
      </c>
      <c r="Q26" s="3">
        <f>ROUND(O26*0.62,0)</f>
        <v>39757</v>
      </c>
      <c r="R26" s="7">
        <f>K26/Q26</f>
        <v>4.7538798199059287E-3</v>
      </c>
      <c r="S26" s="2">
        <f>O26*0.36</f>
        <v>23084.639999999999</v>
      </c>
      <c r="T26" s="2">
        <f>S26/2.7*1.15</f>
        <v>9832.3466666666664</v>
      </c>
      <c r="U26" s="7">
        <f>K26/T26</f>
        <v>1.9222267725846391E-2</v>
      </c>
    </row>
    <row r="27" spans="1:21" x14ac:dyDescent="0.25">
      <c r="A27" t="s">
        <v>25</v>
      </c>
      <c r="B27">
        <v>263</v>
      </c>
      <c r="C27">
        <v>267</v>
      </c>
      <c r="D27">
        <v>301</v>
      </c>
      <c r="E27">
        <v>367</v>
      </c>
      <c r="F27">
        <v>400</v>
      </c>
      <c r="G27">
        <v>332</v>
      </c>
      <c r="H27">
        <v>227</v>
      </c>
      <c r="I27">
        <v>132</v>
      </c>
      <c r="J27">
        <v>186</v>
      </c>
      <c r="K27">
        <v>178</v>
      </c>
      <c r="L27" s="4">
        <v>-4.3010752688172046E-2</v>
      </c>
      <c r="M27" s="5">
        <v>-0.46385542168674698</v>
      </c>
      <c r="N27" s="5">
        <v>-0.32319391634980987</v>
      </c>
      <c r="O27" s="3">
        <f>VLOOKUP(A27,Sheet7!$A$2:$B$78,2,FALSE)</f>
        <v>39262</v>
      </c>
      <c r="P27" s="1">
        <f>K27/O27</f>
        <v>4.5336457643522995E-3</v>
      </c>
      <c r="Q27" s="3">
        <f>ROUND(O27*0.62,0)</f>
        <v>24342</v>
      </c>
      <c r="R27" s="7">
        <f>K27/Q27</f>
        <v>7.3124640538986116E-3</v>
      </c>
      <c r="S27" s="2">
        <f>O27*0.36</f>
        <v>14134.32</v>
      </c>
      <c r="T27" s="2">
        <f>S27/2.7*1.15</f>
        <v>6020.1733333333323</v>
      </c>
      <c r="U27" s="7">
        <f>K27/T27</f>
        <v>2.956725498490631E-2</v>
      </c>
    </row>
    <row r="28" spans="1:21" x14ac:dyDescent="0.25">
      <c r="A28" t="s">
        <v>26</v>
      </c>
      <c r="B28">
        <v>182</v>
      </c>
      <c r="C28">
        <v>223</v>
      </c>
      <c r="D28">
        <v>221</v>
      </c>
      <c r="E28">
        <v>258</v>
      </c>
      <c r="F28">
        <v>236</v>
      </c>
      <c r="G28">
        <v>201</v>
      </c>
      <c r="H28">
        <v>135</v>
      </c>
      <c r="I28">
        <v>137</v>
      </c>
      <c r="J28">
        <v>123</v>
      </c>
      <c r="K28">
        <v>167</v>
      </c>
      <c r="L28" s="4">
        <v>0.35772357723577236</v>
      </c>
      <c r="M28" s="5">
        <v>-0.1691542288557214</v>
      </c>
      <c r="N28" s="5">
        <v>-8.2417582417582416E-2</v>
      </c>
      <c r="O28" s="3">
        <f>VLOOKUP(A28,Sheet7!$A$2:$B$78,2,FALSE)</f>
        <v>71942</v>
      </c>
      <c r="P28" s="1">
        <f>K28/O28</f>
        <v>2.3213143921492312E-3</v>
      </c>
      <c r="Q28" s="3">
        <f>ROUND(O28*0.62,0)</f>
        <v>44604</v>
      </c>
      <c r="R28" s="7">
        <f>K28/Q28</f>
        <v>3.7440588288045916E-3</v>
      </c>
      <c r="S28" s="2">
        <f>O28*0.36</f>
        <v>25899.119999999999</v>
      </c>
      <c r="T28" s="2">
        <f>S28/2.7*1.15</f>
        <v>11031.106666666665</v>
      </c>
      <c r="U28" s="7">
        <f>K28/T28</f>
        <v>1.5139006905321077E-2</v>
      </c>
    </row>
    <row r="29" spans="1:21" x14ac:dyDescent="0.25">
      <c r="A29" t="s">
        <v>27</v>
      </c>
      <c r="B29">
        <v>371</v>
      </c>
      <c r="C29">
        <v>318</v>
      </c>
      <c r="D29">
        <v>330</v>
      </c>
      <c r="E29">
        <v>348</v>
      </c>
      <c r="F29">
        <v>396</v>
      </c>
      <c r="G29">
        <v>288</v>
      </c>
      <c r="H29">
        <v>213</v>
      </c>
      <c r="I29">
        <v>139</v>
      </c>
      <c r="J29">
        <v>132</v>
      </c>
      <c r="K29">
        <v>163</v>
      </c>
      <c r="L29" s="4">
        <v>0.23484848484848486</v>
      </c>
      <c r="M29" s="5">
        <v>-0.43402777777777779</v>
      </c>
      <c r="N29" s="5">
        <v>-0.56064690026954178</v>
      </c>
      <c r="O29" s="3">
        <f>VLOOKUP(A29,Sheet7!$A$2:$B$78,2,FALSE)</f>
        <v>29651</v>
      </c>
      <c r="P29" s="1">
        <f>K29/O29</f>
        <v>5.49728508313379E-3</v>
      </c>
      <c r="Q29" s="3">
        <f>ROUND(O29*0.62,0)</f>
        <v>18384</v>
      </c>
      <c r="R29" s="7">
        <f>K29/Q29</f>
        <v>8.8664055700609229E-3</v>
      </c>
      <c r="S29" s="2">
        <f>O29*0.36</f>
        <v>10674.359999999999</v>
      </c>
      <c r="T29" s="2">
        <f>S29/2.7*1.15</f>
        <v>4546.4866666666649</v>
      </c>
      <c r="U29" s="7">
        <f>K29/T29</f>
        <v>3.5851859237829076E-2</v>
      </c>
    </row>
    <row r="30" spans="1:21" x14ac:dyDescent="0.25">
      <c r="A30" t="s">
        <v>28</v>
      </c>
      <c r="B30">
        <v>395</v>
      </c>
      <c r="C30">
        <v>292</v>
      </c>
      <c r="D30">
        <v>231</v>
      </c>
      <c r="E30">
        <v>251</v>
      </c>
      <c r="F30">
        <v>302</v>
      </c>
      <c r="G30">
        <v>225</v>
      </c>
      <c r="H30">
        <v>199</v>
      </c>
      <c r="I30">
        <v>136</v>
      </c>
      <c r="J30">
        <v>140</v>
      </c>
      <c r="K30">
        <v>162</v>
      </c>
      <c r="L30" s="4">
        <v>0.15714285714285714</v>
      </c>
      <c r="M30" s="5">
        <v>-0.28000000000000003</v>
      </c>
      <c r="N30" s="5">
        <v>-0.58987341772151902</v>
      </c>
      <c r="O30" s="3">
        <f>VLOOKUP(A30,Sheet7!$A$2:$B$78,2,FALSE)</f>
        <v>31198</v>
      </c>
      <c r="P30" s="1">
        <f>K30/O30</f>
        <v>5.1926405538816594E-3</v>
      </c>
      <c r="Q30" s="3">
        <f>ROUND(O30*0.62,0)</f>
        <v>19343</v>
      </c>
      <c r="R30" s="7">
        <f>K30/Q30</f>
        <v>8.3751227834358687E-3</v>
      </c>
      <c r="S30" s="2">
        <f>O30*0.36</f>
        <v>11231.279999999999</v>
      </c>
      <c r="T30" s="2">
        <f>S30/2.7*1.15</f>
        <v>4783.6933333333318</v>
      </c>
      <c r="U30" s="7">
        <f>K30/T30</f>
        <v>3.386504709053257E-2</v>
      </c>
    </row>
    <row r="31" spans="1:21" x14ac:dyDescent="0.25">
      <c r="A31" t="s">
        <v>29</v>
      </c>
      <c r="B31">
        <v>228</v>
      </c>
      <c r="C31">
        <v>212</v>
      </c>
      <c r="D31">
        <v>194</v>
      </c>
      <c r="E31">
        <v>266</v>
      </c>
      <c r="F31">
        <v>263</v>
      </c>
      <c r="G31">
        <v>187</v>
      </c>
      <c r="H31">
        <v>172</v>
      </c>
      <c r="I31">
        <v>140</v>
      </c>
      <c r="J31">
        <v>151</v>
      </c>
      <c r="K31">
        <v>156</v>
      </c>
      <c r="L31" s="4">
        <v>3.3112582781456956E-2</v>
      </c>
      <c r="M31" s="5">
        <v>-0.16577540106951871</v>
      </c>
      <c r="N31" s="5">
        <v>-0.31578947368421051</v>
      </c>
      <c r="O31" s="3">
        <f>VLOOKUP(A31,Sheet7!$A$2:$B$78,2,FALSE)</f>
        <v>21929</v>
      </c>
      <c r="P31" s="1">
        <f>K31/O31</f>
        <v>7.1138674814173013E-3</v>
      </c>
      <c r="Q31" s="3">
        <f>ROUND(O31*0.62,0)</f>
        <v>13596</v>
      </c>
      <c r="R31" s="7">
        <f>K31/Q31</f>
        <v>1.1473962930273611E-2</v>
      </c>
      <c r="S31" s="2">
        <f>O31*0.36</f>
        <v>7894.44</v>
      </c>
      <c r="T31" s="2">
        <f>S31/2.7*1.15</f>
        <v>3362.4466666666658</v>
      </c>
      <c r="U31" s="7">
        <f>K31/T31</f>
        <v>4.6394787922286761E-2</v>
      </c>
    </row>
    <row r="32" spans="1:21" x14ac:dyDescent="0.25">
      <c r="A32" t="s">
        <v>30</v>
      </c>
      <c r="B32">
        <v>288</v>
      </c>
      <c r="C32">
        <v>301</v>
      </c>
      <c r="D32">
        <v>242</v>
      </c>
      <c r="E32">
        <v>255</v>
      </c>
      <c r="F32">
        <v>250</v>
      </c>
      <c r="G32">
        <v>200</v>
      </c>
      <c r="H32">
        <v>124</v>
      </c>
      <c r="I32">
        <v>139</v>
      </c>
      <c r="J32">
        <v>135</v>
      </c>
      <c r="K32">
        <v>154</v>
      </c>
      <c r="L32" s="4">
        <v>0.14074074074074075</v>
      </c>
      <c r="M32" s="5">
        <v>-0.23</v>
      </c>
      <c r="N32" s="5">
        <v>-0.46527777777777779</v>
      </c>
      <c r="O32" s="3">
        <f>VLOOKUP(A32,Sheet7!$A$2:$B$78,2,FALSE)</f>
        <v>26493</v>
      </c>
      <c r="P32" s="1">
        <f>K32/O32</f>
        <v>5.812856226172951E-3</v>
      </c>
      <c r="Q32" s="3">
        <f>ROUND(O32*0.62,0)</f>
        <v>16426</v>
      </c>
      <c r="R32" s="7">
        <f>K32/Q32</f>
        <v>9.3753804943382448E-3</v>
      </c>
      <c r="S32" s="2">
        <f>O32*0.36</f>
        <v>9537.48</v>
      </c>
      <c r="T32" s="2">
        <f>S32/2.7*1.15</f>
        <v>4062.2599999999993</v>
      </c>
      <c r="U32" s="7">
        <f>K32/T32</f>
        <v>3.7909931909823599E-2</v>
      </c>
    </row>
    <row r="33" spans="1:21" x14ac:dyDescent="0.25">
      <c r="A33" t="s">
        <v>31</v>
      </c>
      <c r="B33">
        <v>216</v>
      </c>
      <c r="C33">
        <v>294</v>
      </c>
      <c r="D33">
        <v>195</v>
      </c>
      <c r="E33">
        <v>345</v>
      </c>
      <c r="F33">
        <v>468</v>
      </c>
      <c r="G33">
        <v>273</v>
      </c>
      <c r="H33">
        <v>294</v>
      </c>
      <c r="I33">
        <v>163</v>
      </c>
      <c r="J33">
        <v>170</v>
      </c>
      <c r="K33">
        <v>151</v>
      </c>
      <c r="L33" s="4">
        <v>-0.11176470588235295</v>
      </c>
      <c r="M33" s="5">
        <v>-0.44688644688644691</v>
      </c>
      <c r="N33" s="5">
        <v>-0.30092592592592593</v>
      </c>
      <c r="O33" s="3">
        <f>VLOOKUP(A33,Sheet7!$A$2:$B$78,2,FALSE)</f>
        <v>45368</v>
      </c>
      <c r="P33" s="1">
        <f>K33/O33</f>
        <v>3.328337153941104E-3</v>
      </c>
      <c r="Q33" s="3">
        <f>ROUND(O33*0.62,0)</f>
        <v>28128</v>
      </c>
      <c r="R33" s="7">
        <f>K33/Q33</f>
        <v>5.3683162684869173E-3</v>
      </c>
      <c r="S33" s="2">
        <f>O33*0.36</f>
        <v>16332.48</v>
      </c>
      <c r="T33" s="2">
        <f>S33/2.7*1.15</f>
        <v>6956.4266666666654</v>
      </c>
      <c r="U33" s="7">
        <f>K33/T33</f>
        <v>2.1706546656137637E-2</v>
      </c>
    </row>
    <row r="34" spans="1:21" x14ac:dyDescent="0.25">
      <c r="A34" t="s">
        <v>32</v>
      </c>
      <c r="B34">
        <v>239</v>
      </c>
      <c r="C34">
        <v>260</v>
      </c>
      <c r="D34">
        <v>226</v>
      </c>
      <c r="E34">
        <v>234</v>
      </c>
      <c r="F34">
        <v>274</v>
      </c>
      <c r="G34">
        <v>259</v>
      </c>
      <c r="H34">
        <v>211</v>
      </c>
      <c r="I34">
        <v>137</v>
      </c>
      <c r="J34">
        <v>111</v>
      </c>
      <c r="K34">
        <v>148</v>
      </c>
      <c r="L34" s="4">
        <v>0.33333333333333331</v>
      </c>
      <c r="M34" s="5">
        <v>-0.42857142857142855</v>
      </c>
      <c r="N34" s="5">
        <v>-0.3807531380753138</v>
      </c>
      <c r="O34" s="3">
        <f>VLOOKUP(A34,Sheet7!$A$2:$B$78,2,FALSE)</f>
        <v>64116</v>
      </c>
      <c r="P34" s="1">
        <f>K34/O34</f>
        <v>2.3083161769293157E-3</v>
      </c>
      <c r="Q34" s="3">
        <f>ROUND(O34*0.62,0)</f>
        <v>39752</v>
      </c>
      <c r="R34" s="7">
        <f>K34/Q34</f>
        <v>3.7230831153149528E-3</v>
      </c>
      <c r="S34" s="2">
        <f>O34*0.36</f>
        <v>23081.759999999998</v>
      </c>
      <c r="T34" s="2">
        <f>S34/2.7*1.15</f>
        <v>9831.119999999999</v>
      </c>
      <c r="U34" s="7">
        <f>K34/T34</f>
        <v>1.5054235936495538E-2</v>
      </c>
    </row>
    <row r="35" spans="1:21" x14ac:dyDescent="0.25">
      <c r="A35" t="s">
        <v>33</v>
      </c>
      <c r="B35">
        <v>179</v>
      </c>
      <c r="C35">
        <v>203</v>
      </c>
      <c r="D35">
        <v>182</v>
      </c>
      <c r="E35">
        <v>229</v>
      </c>
      <c r="F35">
        <v>211</v>
      </c>
      <c r="G35">
        <v>221</v>
      </c>
      <c r="H35">
        <v>177</v>
      </c>
      <c r="I35">
        <v>116</v>
      </c>
      <c r="J35">
        <v>144</v>
      </c>
      <c r="K35">
        <v>145</v>
      </c>
      <c r="L35" s="4">
        <v>6.9444444444444441E-3</v>
      </c>
      <c r="M35" s="5">
        <v>-0.34389140271493213</v>
      </c>
      <c r="N35" s="5">
        <v>-0.18994413407821228</v>
      </c>
      <c r="O35" s="3">
        <f>VLOOKUP(A35,Sheet7!$A$2:$B$78,2,FALSE)</f>
        <v>51542</v>
      </c>
      <c r="P35" s="1">
        <f>K35/O35</f>
        <v>2.8132396880214193E-3</v>
      </c>
      <c r="Q35" s="3">
        <f>ROUND(O35*0.62,0)</f>
        <v>31956</v>
      </c>
      <c r="R35" s="7">
        <f>K35/Q35</f>
        <v>4.5374890474402301E-3</v>
      </c>
      <c r="S35" s="2">
        <f>O35*0.36</f>
        <v>18555.12</v>
      </c>
      <c r="T35" s="2">
        <f>S35/2.7*1.15</f>
        <v>7903.1066666666648</v>
      </c>
      <c r="U35" s="7">
        <f>K35/T35</f>
        <v>1.8347215356661437E-2</v>
      </c>
    </row>
    <row r="36" spans="1:21" x14ac:dyDescent="0.25">
      <c r="A36" t="s">
        <v>34</v>
      </c>
      <c r="B36">
        <v>324</v>
      </c>
      <c r="C36">
        <v>261</v>
      </c>
      <c r="D36">
        <v>209</v>
      </c>
      <c r="E36">
        <v>205</v>
      </c>
      <c r="F36">
        <v>237</v>
      </c>
      <c r="G36">
        <v>144</v>
      </c>
      <c r="H36">
        <v>115</v>
      </c>
      <c r="I36">
        <v>98</v>
      </c>
      <c r="J36">
        <v>118</v>
      </c>
      <c r="K36">
        <v>132</v>
      </c>
      <c r="L36" s="4">
        <v>0.11864406779661017</v>
      </c>
      <c r="M36" s="5">
        <v>-8.3333333333333329E-2</v>
      </c>
      <c r="N36" s="5">
        <v>-0.59259259259259256</v>
      </c>
      <c r="O36" s="3">
        <f>VLOOKUP(A36,Sheet7!$A$2:$B$78,2,FALSE)</f>
        <v>25983</v>
      </c>
      <c r="P36" s="1">
        <f>K36/O36</f>
        <v>5.0802447754300893E-3</v>
      </c>
      <c r="Q36" s="3">
        <f>ROUND(O36*0.62,0)</f>
        <v>16109</v>
      </c>
      <c r="R36" s="7">
        <f>K36/Q36</f>
        <v>8.1941771680427086E-3</v>
      </c>
      <c r="S36" s="2">
        <f>O36*0.36</f>
        <v>9353.8799999999992</v>
      </c>
      <c r="T36" s="2">
        <f>S36/2.7*1.15</f>
        <v>3984.0599999999995</v>
      </c>
      <c r="U36" s="7">
        <f>K36/T36</f>
        <v>3.3132031144109279E-2</v>
      </c>
    </row>
    <row r="37" spans="1:21" x14ac:dyDescent="0.25">
      <c r="A37" t="s">
        <v>35</v>
      </c>
      <c r="B37">
        <v>168</v>
      </c>
      <c r="C37">
        <v>163</v>
      </c>
      <c r="D37">
        <v>191</v>
      </c>
      <c r="E37">
        <v>201</v>
      </c>
      <c r="F37">
        <v>166</v>
      </c>
      <c r="G37">
        <v>199</v>
      </c>
      <c r="H37">
        <v>120</v>
      </c>
      <c r="I37">
        <v>115</v>
      </c>
      <c r="J37">
        <v>123</v>
      </c>
      <c r="K37">
        <v>128</v>
      </c>
      <c r="L37" s="4">
        <v>4.065040650406504E-2</v>
      </c>
      <c r="M37" s="5">
        <v>-0.35678391959798994</v>
      </c>
      <c r="N37" s="5">
        <v>-0.23809523809523808</v>
      </c>
      <c r="O37" s="3">
        <f>VLOOKUP(A37,Sheet7!$A$2:$B$78,2,FALSE)</f>
        <v>25010</v>
      </c>
      <c r="P37" s="1">
        <f>K37/O37</f>
        <v>5.117952818872451E-3</v>
      </c>
      <c r="Q37" s="3">
        <f>ROUND(O37*0.62,0)</f>
        <v>15506</v>
      </c>
      <c r="R37" s="7">
        <f>K37/Q37</f>
        <v>8.2548690829356373E-3</v>
      </c>
      <c r="S37" s="2">
        <f>O37*0.36</f>
        <v>9003.6</v>
      </c>
      <c r="T37" s="2">
        <f>S37/2.7*1.15</f>
        <v>3834.8666666666663</v>
      </c>
      <c r="U37" s="7">
        <f>K37/T37</f>
        <v>3.3377953166559469E-2</v>
      </c>
    </row>
    <row r="38" spans="1:21" x14ac:dyDescent="0.25">
      <c r="A38" t="s">
        <v>36</v>
      </c>
      <c r="B38">
        <v>243</v>
      </c>
      <c r="C38">
        <v>219</v>
      </c>
      <c r="D38">
        <v>200</v>
      </c>
      <c r="E38">
        <v>366</v>
      </c>
      <c r="F38">
        <v>383</v>
      </c>
      <c r="G38">
        <v>318</v>
      </c>
      <c r="H38">
        <v>189</v>
      </c>
      <c r="I38">
        <v>134</v>
      </c>
      <c r="J38">
        <v>121</v>
      </c>
      <c r="K38">
        <v>124</v>
      </c>
      <c r="L38" s="4">
        <v>2.4793388429752067E-2</v>
      </c>
      <c r="M38" s="5">
        <v>-0.61006289308176098</v>
      </c>
      <c r="N38" s="5">
        <v>-0.48971193415637859</v>
      </c>
      <c r="O38" s="3">
        <f>VLOOKUP(A38,Sheet7!$A$2:$B$78,2,FALSE)</f>
        <v>39894</v>
      </c>
      <c r="P38" s="1">
        <f>K38/O38</f>
        <v>3.108236827593122E-3</v>
      </c>
      <c r="Q38" s="3">
        <f>ROUND(O38*0.62,0)</f>
        <v>24734</v>
      </c>
      <c r="R38" s="7">
        <f>K38/Q38</f>
        <v>5.0133419584377781E-3</v>
      </c>
      <c r="S38" s="2">
        <f>O38*0.36</f>
        <v>14361.84</v>
      </c>
      <c r="T38" s="2">
        <f>S38/2.7*1.15</f>
        <v>6117.079999999999</v>
      </c>
      <c r="U38" s="7">
        <f>K38/T38</f>
        <v>2.0271109745172537E-2</v>
      </c>
    </row>
    <row r="39" spans="1:21" x14ac:dyDescent="0.25">
      <c r="A39" t="s">
        <v>37</v>
      </c>
      <c r="B39">
        <v>175</v>
      </c>
      <c r="C39">
        <v>202</v>
      </c>
      <c r="D39">
        <v>176</v>
      </c>
      <c r="E39">
        <v>245</v>
      </c>
      <c r="F39">
        <v>297</v>
      </c>
      <c r="G39">
        <v>332</v>
      </c>
      <c r="H39">
        <v>257</v>
      </c>
      <c r="I39">
        <v>174</v>
      </c>
      <c r="J39">
        <v>166</v>
      </c>
      <c r="K39">
        <v>116</v>
      </c>
      <c r="L39" s="4">
        <v>-0.30120481927710846</v>
      </c>
      <c r="M39" s="5">
        <v>-0.6506024096385542</v>
      </c>
      <c r="N39" s="5">
        <v>-0.33714285714285713</v>
      </c>
      <c r="O39" s="3">
        <f>VLOOKUP(A39,Sheet7!$A$2:$B$78,2,FALSE)</f>
        <v>35769</v>
      </c>
      <c r="P39" s="1">
        <f>K39/O39</f>
        <v>3.2430316754731752E-3</v>
      </c>
      <c r="Q39" s="3">
        <f>ROUND(O39*0.62,0)</f>
        <v>22177</v>
      </c>
      <c r="R39" s="7">
        <f>K39/Q39</f>
        <v>5.2306443612751951E-3</v>
      </c>
      <c r="S39" s="2">
        <f>O39*0.36</f>
        <v>12876.84</v>
      </c>
      <c r="T39" s="2">
        <f>S39/2.7*1.15</f>
        <v>5484.579999999999</v>
      </c>
      <c r="U39" s="7">
        <f>K39/T39</f>
        <v>2.1150206579172885E-2</v>
      </c>
    </row>
    <row r="40" spans="1:21" x14ac:dyDescent="0.25">
      <c r="A40" t="s">
        <v>38</v>
      </c>
      <c r="B40">
        <v>165</v>
      </c>
      <c r="C40">
        <v>176</v>
      </c>
      <c r="D40">
        <v>136</v>
      </c>
      <c r="E40">
        <v>184</v>
      </c>
      <c r="F40">
        <v>175</v>
      </c>
      <c r="G40">
        <v>142</v>
      </c>
      <c r="H40">
        <v>91</v>
      </c>
      <c r="I40">
        <v>117</v>
      </c>
      <c r="J40">
        <v>113</v>
      </c>
      <c r="K40">
        <v>114</v>
      </c>
      <c r="L40" s="4">
        <v>8.8495575221238937E-3</v>
      </c>
      <c r="M40" s="5">
        <v>-0.19718309859154928</v>
      </c>
      <c r="N40" s="5">
        <v>-0.30909090909090908</v>
      </c>
      <c r="O40" s="3">
        <f>VLOOKUP(A40,Sheet7!$A$2:$B$78,2,FALSE)</f>
        <v>54991</v>
      </c>
      <c r="P40" s="1">
        <f>K40/O40</f>
        <v>2.0730665017912021E-3</v>
      </c>
      <c r="Q40" s="3">
        <f>ROUND(O40*0.62,0)</f>
        <v>34094</v>
      </c>
      <c r="R40" s="7">
        <f>K40/Q40</f>
        <v>3.3436968381533407E-3</v>
      </c>
      <c r="S40" s="2">
        <f>O40*0.36</f>
        <v>19796.759999999998</v>
      </c>
      <c r="T40" s="2">
        <f>S40/2.7*1.15</f>
        <v>8431.9533333333311</v>
      </c>
      <c r="U40" s="7">
        <f>K40/T40</f>
        <v>1.3519998924725236E-2</v>
      </c>
    </row>
    <row r="41" spans="1:21" x14ac:dyDescent="0.25">
      <c r="A41" t="s">
        <v>39</v>
      </c>
      <c r="B41">
        <v>173</v>
      </c>
      <c r="C41">
        <v>159</v>
      </c>
      <c r="D41">
        <v>147</v>
      </c>
      <c r="E41">
        <v>187</v>
      </c>
      <c r="F41">
        <v>203</v>
      </c>
      <c r="G41">
        <v>270</v>
      </c>
      <c r="H41">
        <v>190</v>
      </c>
      <c r="I41">
        <v>105</v>
      </c>
      <c r="J41">
        <v>155</v>
      </c>
      <c r="K41">
        <v>112</v>
      </c>
      <c r="L41" s="4">
        <v>-0.27741935483870966</v>
      </c>
      <c r="M41" s="5">
        <v>-0.58518518518518514</v>
      </c>
      <c r="N41" s="5">
        <v>-0.35260115606936415</v>
      </c>
      <c r="O41" s="3">
        <f>VLOOKUP(A41,Sheet7!$A$2:$B$78,2,FALSE)</f>
        <v>56362</v>
      </c>
      <c r="P41" s="1">
        <f>K41/O41</f>
        <v>1.9871544657748129E-3</v>
      </c>
      <c r="Q41" s="3">
        <f>ROUND(O41*0.62,0)</f>
        <v>34944</v>
      </c>
      <c r="R41" s="7">
        <f>K41/Q41</f>
        <v>3.205128205128205E-3</v>
      </c>
      <c r="S41" s="2">
        <f>O41*0.36</f>
        <v>20290.32</v>
      </c>
      <c r="T41" s="2">
        <f>S41/2.7*1.15</f>
        <v>8642.1733333333323</v>
      </c>
      <c r="U41" s="7">
        <f>K41/T41</f>
        <v>1.2959703037661825E-2</v>
      </c>
    </row>
    <row r="42" spans="1:21" x14ac:dyDescent="0.25">
      <c r="A42" t="s">
        <v>40</v>
      </c>
      <c r="B42">
        <v>178</v>
      </c>
      <c r="C42">
        <v>161</v>
      </c>
      <c r="D42">
        <v>120</v>
      </c>
      <c r="E42">
        <v>141</v>
      </c>
      <c r="F42">
        <v>101</v>
      </c>
      <c r="G42">
        <v>97</v>
      </c>
      <c r="H42">
        <v>85</v>
      </c>
      <c r="I42">
        <v>64</v>
      </c>
      <c r="J42">
        <v>66</v>
      </c>
      <c r="K42">
        <v>103</v>
      </c>
      <c r="L42" s="4">
        <v>0.56060606060606055</v>
      </c>
      <c r="M42" s="5">
        <v>6.1855670103092786E-2</v>
      </c>
      <c r="N42" s="5">
        <v>-0.42134831460674155</v>
      </c>
      <c r="O42" s="3">
        <f>VLOOKUP(A42,Sheet7!$A$2:$B$78,2,FALSE)</f>
        <v>34513</v>
      </c>
      <c r="P42" s="1">
        <f>K42/O42</f>
        <v>2.9843826963752789E-3</v>
      </c>
      <c r="Q42" s="3">
        <f>ROUND(O42*0.62,0)</f>
        <v>21398</v>
      </c>
      <c r="R42" s="7">
        <f>K42/Q42</f>
        <v>4.8135339751378637E-3</v>
      </c>
      <c r="S42" s="2">
        <f>O42*0.36</f>
        <v>12424.68</v>
      </c>
      <c r="T42" s="2">
        <f>S42/2.7*1.15</f>
        <v>5291.9933333333329</v>
      </c>
      <c r="U42" s="7">
        <f>K42/T42</f>
        <v>1.9463365411143126E-2</v>
      </c>
    </row>
    <row r="43" spans="1:21" x14ac:dyDescent="0.25">
      <c r="A43" t="s">
        <v>41</v>
      </c>
      <c r="B43">
        <v>155</v>
      </c>
      <c r="C43">
        <v>143</v>
      </c>
      <c r="D43">
        <v>133</v>
      </c>
      <c r="E43">
        <v>123</v>
      </c>
      <c r="F43">
        <v>165</v>
      </c>
      <c r="G43">
        <v>123</v>
      </c>
      <c r="H43">
        <v>90</v>
      </c>
      <c r="I43">
        <v>78</v>
      </c>
      <c r="J43">
        <v>95</v>
      </c>
      <c r="K43">
        <v>100</v>
      </c>
      <c r="L43" s="4">
        <v>5.2631578947368418E-2</v>
      </c>
      <c r="M43" s="5">
        <v>-0.18699186991869918</v>
      </c>
      <c r="N43" s="5">
        <v>-0.35483870967741937</v>
      </c>
      <c r="O43" s="3">
        <f>VLOOKUP(A43,Sheet7!$A$2:$B$78,2,FALSE)</f>
        <v>56521</v>
      </c>
      <c r="P43" s="1">
        <f>K43/O43</f>
        <v>1.7692539056279966E-3</v>
      </c>
      <c r="Q43" s="3">
        <f>ROUND(O43*0.62,0)</f>
        <v>35043</v>
      </c>
      <c r="R43" s="7">
        <f>K43/Q43</f>
        <v>2.85363696030591E-3</v>
      </c>
      <c r="S43" s="2">
        <f>O43*0.36</f>
        <v>20347.559999999998</v>
      </c>
      <c r="T43" s="2">
        <f>S43/2.7*1.15</f>
        <v>8666.5533333333315</v>
      </c>
      <c r="U43" s="7">
        <f>K43/T43</f>
        <v>1.1538612428008677E-2</v>
      </c>
    </row>
    <row r="44" spans="1:21" x14ac:dyDescent="0.25">
      <c r="A44" t="s">
        <v>42</v>
      </c>
      <c r="B44">
        <v>153</v>
      </c>
      <c r="C44">
        <v>118</v>
      </c>
      <c r="D44">
        <v>122</v>
      </c>
      <c r="E44">
        <v>135</v>
      </c>
      <c r="F44">
        <v>141</v>
      </c>
      <c r="G44">
        <v>129</v>
      </c>
      <c r="H44">
        <v>113</v>
      </c>
      <c r="I44">
        <v>127</v>
      </c>
      <c r="J44">
        <v>106</v>
      </c>
      <c r="K44">
        <v>99</v>
      </c>
      <c r="L44" s="4">
        <v>-6.6037735849056603E-2</v>
      </c>
      <c r="M44" s="5">
        <v>-0.23255813953488372</v>
      </c>
      <c r="N44" s="5">
        <v>-0.35294117647058826</v>
      </c>
      <c r="O44" s="3">
        <f>VLOOKUP(A44,Sheet7!$A$2:$B$78,2,FALSE)</f>
        <v>18238</v>
      </c>
      <c r="P44" s="1">
        <f>K44/O44</f>
        <v>5.4282267792521112E-3</v>
      </c>
      <c r="Q44" s="3">
        <f>ROUND(O44*0.62,0)</f>
        <v>11308</v>
      </c>
      <c r="R44" s="7">
        <f>K44/Q44</f>
        <v>8.7548638132295721E-3</v>
      </c>
      <c r="S44" s="2">
        <f>O44*0.36</f>
        <v>6565.6799999999994</v>
      </c>
      <c r="T44" s="2">
        <f>S44/2.7*1.15</f>
        <v>2796.4933333333329</v>
      </c>
      <c r="U44" s="7">
        <f>K44/T44</f>
        <v>3.5401478995122471E-2</v>
      </c>
    </row>
    <row r="45" spans="1:21" x14ac:dyDescent="0.25">
      <c r="A45" t="s">
        <v>43</v>
      </c>
      <c r="B45">
        <v>154</v>
      </c>
      <c r="C45">
        <v>142</v>
      </c>
      <c r="D45">
        <v>119</v>
      </c>
      <c r="E45">
        <v>175</v>
      </c>
      <c r="F45">
        <v>161</v>
      </c>
      <c r="G45">
        <v>152</v>
      </c>
      <c r="H45">
        <v>89</v>
      </c>
      <c r="I45">
        <v>87</v>
      </c>
      <c r="J45">
        <v>117</v>
      </c>
      <c r="K45">
        <v>99</v>
      </c>
      <c r="L45" s="4">
        <v>-0.15384615384615385</v>
      </c>
      <c r="M45" s="5">
        <v>-0.34868421052631576</v>
      </c>
      <c r="N45" s="5">
        <v>-0.35714285714285715</v>
      </c>
      <c r="O45" s="3">
        <f>VLOOKUP(A45,Sheet7!$A$2:$B$78,2,FALSE)</f>
        <v>33355</v>
      </c>
      <c r="P45" s="1">
        <f>K45/O45</f>
        <v>2.9680707540098938E-3</v>
      </c>
      <c r="Q45" s="3">
        <f>ROUND(O45*0.62,0)</f>
        <v>20680</v>
      </c>
      <c r="R45" s="7">
        <f>K45/Q45</f>
        <v>4.7872340425531915E-3</v>
      </c>
      <c r="S45" s="2">
        <f>O45*0.36</f>
        <v>12007.8</v>
      </c>
      <c r="T45" s="2">
        <f>S45/2.7*1.15</f>
        <v>5114.4333333333325</v>
      </c>
      <c r="U45" s="7">
        <f>K45/T45</f>
        <v>1.9356983178325397E-2</v>
      </c>
    </row>
    <row r="46" spans="1:21" x14ac:dyDescent="0.25">
      <c r="A46" t="s">
        <v>44</v>
      </c>
      <c r="B46">
        <v>134</v>
      </c>
      <c r="C46">
        <v>161</v>
      </c>
      <c r="D46">
        <v>102</v>
      </c>
      <c r="E46">
        <v>114</v>
      </c>
      <c r="F46">
        <v>128</v>
      </c>
      <c r="G46">
        <v>65</v>
      </c>
      <c r="H46">
        <v>79</v>
      </c>
      <c r="I46">
        <v>69</v>
      </c>
      <c r="J46">
        <v>74</v>
      </c>
      <c r="K46">
        <v>98</v>
      </c>
      <c r="L46" s="4">
        <v>0.32432432432432434</v>
      </c>
      <c r="M46" s="5">
        <v>0.50769230769230766</v>
      </c>
      <c r="N46" s="5">
        <v>-0.26865671641791045</v>
      </c>
      <c r="O46" s="3">
        <f>VLOOKUP(A46,Sheet7!$A$2:$B$78,2,FALSE)</f>
        <v>29283</v>
      </c>
      <c r="P46" s="1">
        <f>K46/O46</f>
        <v>3.3466516408837891E-3</v>
      </c>
      <c r="Q46" s="3">
        <f>ROUND(O46*0.62,0)</f>
        <v>18155</v>
      </c>
      <c r="R46" s="7">
        <f>K46/Q46</f>
        <v>5.3979619939410629E-3</v>
      </c>
      <c r="S46" s="2">
        <f>O46*0.36</f>
        <v>10541.88</v>
      </c>
      <c r="T46" s="2">
        <f>S46/2.7*1.15</f>
        <v>4490.0599999999995</v>
      </c>
      <c r="U46" s="7">
        <f>K46/T46</f>
        <v>2.1825988962285586E-2</v>
      </c>
    </row>
    <row r="47" spans="1:21" x14ac:dyDescent="0.25">
      <c r="A47" t="s">
        <v>46</v>
      </c>
      <c r="B47">
        <v>63</v>
      </c>
      <c r="C47">
        <v>52</v>
      </c>
      <c r="D47">
        <v>48</v>
      </c>
      <c r="E47">
        <v>59</v>
      </c>
      <c r="F47">
        <v>38</v>
      </c>
      <c r="G47">
        <v>69</v>
      </c>
      <c r="H47">
        <v>63</v>
      </c>
      <c r="I47">
        <v>94</v>
      </c>
      <c r="J47">
        <v>46</v>
      </c>
      <c r="K47">
        <v>97</v>
      </c>
      <c r="L47" s="4">
        <v>1.1086956521739131</v>
      </c>
      <c r="M47" s="5">
        <v>0.40579710144927539</v>
      </c>
      <c r="N47" s="5">
        <v>0.53968253968253965</v>
      </c>
      <c r="O47" s="3">
        <f>VLOOKUP(A47,Sheet7!$A$2:$B$78,2,FALSE)</f>
        <v>12756</v>
      </c>
      <c r="P47" s="1">
        <f>K47/O47</f>
        <v>7.6042646597679524E-3</v>
      </c>
      <c r="Q47" s="3">
        <f>ROUND(O47*0.62,0)</f>
        <v>7909</v>
      </c>
      <c r="R47" s="7">
        <f>K47/Q47</f>
        <v>1.2264508787457327E-2</v>
      </c>
      <c r="S47" s="2">
        <f>O47*0.36</f>
        <v>4592.16</v>
      </c>
      <c r="T47" s="2">
        <f>S47/2.7*1.15</f>
        <v>1955.9199999999996</v>
      </c>
      <c r="U47" s="7">
        <f>K47/T47</f>
        <v>4.9593030389791001E-2</v>
      </c>
    </row>
    <row r="48" spans="1:21" x14ac:dyDescent="0.25">
      <c r="A48" t="s">
        <v>45</v>
      </c>
      <c r="B48">
        <v>219</v>
      </c>
      <c r="C48">
        <v>197</v>
      </c>
      <c r="D48">
        <v>161</v>
      </c>
      <c r="E48">
        <v>268</v>
      </c>
      <c r="F48">
        <v>210</v>
      </c>
      <c r="G48">
        <v>186</v>
      </c>
      <c r="H48">
        <v>131</v>
      </c>
      <c r="I48">
        <v>111</v>
      </c>
      <c r="J48">
        <v>81</v>
      </c>
      <c r="K48">
        <v>97</v>
      </c>
      <c r="L48" s="4">
        <v>0.19753086419753085</v>
      </c>
      <c r="M48" s="5">
        <v>-0.478494623655914</v>
      </c>
      <c r="N48" s="5">
        <v>-0.55707762557077622</v>
      </c>
      <c r="O48" s="3">
        <f>VLOOKUP(A48,Sheet7!$A$2:$B$78,2,FALSE)</f>
        <v>11717</v>
      </c>
      <c r="P48" s="1">
        <f>K48/O48</f>
        <v>8.2785695997268927E-3</v>
      </c>
      <c r="Q48" s="3">
        <f>ROUND(O48*0.62,0)</f>
        <v>7265</v>
      </c>
      <c r="R48" s="7">
        <f>K48/Q48</f>
        <v>1.3351686166551961E-2</v>
      </c>
      <c r="S48" s="2">
        <f>O48*0.36</f>
        <v>4218.12</v>
      </c>
      <c r="T48" s="2">
        <f>S48/2.7*1.15</f>
        <v>1796.6066666666663</v>
      </c>
      <c r="U48" s="7">
        <f>K48/T48</f>
        <v>5.3990671302566698E-2</v>
      </c>
    </row>
    <row r="49" spans="1:21" x14ac:dyDescent="0.25">
      <c r="A49" t="s">
        <v>47</v>
      </c>
      <c r="B49">
        <v>176</v>
      </c>
      <c r="C49">
        <v>142</v>
      </c>
      <c r="D49">
        <v>125</v>
      </c>
      <c r="E49">
        <v>138</v>
      </c>
      <c r="F49">
        <v>164</v>
      </c>
      <c r="G49">
        <v>109</v>
      </c>
      <c r="H49">
        <v>91</v>
      </c>
      <c r="I49">
        <v>96</v>
      </c>
      <c r="J49">
        <v>68</v>
      </c>
      <c r="K49">
        <v>89</v>
      </c>
      <c r="L49" s="4">
        <v>0.30882352941176472</v>
      </c>
      <c r="M49" s="5">
        <v>-0.1834862385321101</v>
      </c>
      <c r="N49" s="5">
        <v>-0.49431818181818182</v>
      </c>
      <c r="O49" s="3">
        <f>VLOOKUP(A49,Sheet7!$A$2:$B$78,2,FALSE)</f>
        <v>13812</v>
      </c>
      <c r="P49" s="1">
        <f>K49/O49</f>
        <v>6.443672169128294E-3</v>
      </c>
      <c r="Q49" s="3">
        <f>ROUND(O49*0.62,0)</f>
        <v>8563</v>
      </c>
      <c r="R49" s="7">
        <f>K49/Q49</f>
        <v>1.0393553661100082E-2</v>
      </c>
      <c r="S49" s="2">
        <f>O49*0.36</f>
        <v>4972.32</v>
      </c>
      <c r="T49" s="2">
        <f>S49/2.7*1.15</f>
        <v>2117.8399999999997</v>
      </c>
      <c r="U49" s="7">
        <f>K49/T49</f>
        <v>4.2023948929097575E-2</v>
      </c>
    </row>
    <row r="50" spans="1:21" x14ac:dyDescent="0.25">
      <c r="A50" t="s">
        <v>48</v>
      </c>
      <c r="B50">
        <v>96</v>
      </c>
      <c r="C50">
        <v>183</v>
      </c>
      <c r="D50">
        <v>126</v>
      </c>
      <c r="E50">
        <v>145</v>
      </c>
      <c r="F50">
        <v>143</v>
      </c>
      <c r="G50">
        <v>143</v>
      </c>
      <c r="H50">
        <v>99</v>
      </c>
      <c r="I50">
        <v>67</v>
      </c>
      <c r="J50">
        <v>59</v>
      </c>
      <c r="K50">
        <v>81</v>
      </c>
      <c r="L50" s="4">
        <v>0.3728813559322034</v>
      </c>
      <c r="M50" s="5">
        <v>-0.43356643356643354</v>
      </c>
      <c r="N50" s="5">
        <v>-0.15625</v>
      </c>
      <c r="O50" s="3">
        <f>VLOOKUP(A50,Sheet7!$A$2:$B$78,2,FALSE)</f>
        <v>39493</v>
      </c>
      <c r="P50" s="1">
        <f>K50/O50</f>
        <v>2.0509963791051577E-3</v>
      </c>
      <c r="Q50" s="3">
        <f>ROUND(O50*0.62,0)</f>
        <v>24486</v>
      </c>
      <c r="R50" s="7">
        <f>K50/Q50</f>
        <v>3.3080127419750061E-3</v>
      </c>
      <c r="S50" s="2">
        <f>O50*0.36</f>
        <v>14217.48</v>
      </c>
      <c r="T50" s="2">
        <f>S50/2.7*1.15</f>
        <v>6055.5933333333323</v>
      </c>
      <c r="U50" s="7">
        <f>K50/T50</f>
        <v>1.3376063341990162E-2</v>
      </c>
    </row>
    <row r="51" spans="1:21" x14ac:dyDescent="0.25">
      <c r="A51" t="s">
        <v>49</v>
      </c>
      <c r="B51">
        <v>111</v>
      </c>
      <c r="C51">
        <v>125</v>
      </c>
      <c r="D51">
        <v>103</v>
      </c>
      <c r="E51">
        <v>142</v>
      </c>
      <c r="F51">
        <v>124</v>
      </c>
      <c r="G51">
        <v>85</v>
      </c>
      <c r="H51">
        <v>76</v>
      </c>
      <c r="I51">
        <v>85</v>
      </c>
      <c r="J51">
        <v>60</v>
      </c>
      <c r="K51">
        <v>79</v>
      </c>
      <c r="L51" s="4">
        <v>0.31666666666666665</v>
      </c>
      <c r="M51" s="5">
        <v>-7.0588235294117646E-2</v>
      </c>
      <c r="N51" s="5">
        <v>-0.28828828828828829</v>
      </c>
      <c r="O51" s="3">
        <f>VLOOKUP(A51,Sheet7!$A$2:$B$78,2,FALSE)</f>
        <v>15109</v>
      </c>
      <c r="P51" s="1">
        <f>K51/O51</f>
        <v>5.2286716526573568E-3</v>
      </c>
      <c r="Q51" s="3">
        <f>ROUND(O51*0.62,0)</f>
        <v>9368</v>
      </c>
      <c r="R51" s="7">
        <f>K51/Q51</f>
        <v>8.4329632792485062E-3</v>
      </c>
      <c r="S51" s="2">
        <f>O51*0.36</f>
        <v>5439.24</v>
      </c>
      <c r="T51" s="2">
        <f>S51/2.7*1.15</f>
        <v>2316.7133333333327</v>
      </c>
      <c r="U51" s="7">
        <f>K51/T51</f>
        <v>3.4100032517330597E-2</v>
      </c>
    </row>
    <row r="52" spans="1:21" x14ac:dyDescent="0.25">
      <c r="A52" t="s">
        <v>50</v>
      </c>
      <c r="B52">
        <v>151</v>
      </c>
      <c r="C52">
        <v>99</v>
      </c>
      <c r="D52">
        <v>113</v>
      </c>
      <c r="E52">
        <v>173</v>
      </c>
      <c r="F52">
        <v>112</v>
      </c>
      <c r="G52">
        <v>141</v>
      </c>
      <c r="H52">
        <v>113</v>
      </c>
      <c r="I52">
        <v>65</v>
      </c>
      <c r="J52">
        <v>80</v>
      </c>
      <c r="K52">
        <v>78</v>
      </c>
      <c r="L52" s="4">
        <v>-2.5000000000000001E-2</v>
      </c>
      <c r="M52" s="5">
        <v>-0.44680851063829785</v>
      </c>
      <c r="N52" s="5">
        <v>-0.48344370860927155</v>
      </c>
      <c r="O52" s="3">
        <f>VLOOKUP(A52,Sheet7!$A$2:$B$78,2,FALSE)</f>
        <v>41932</v>
      </c>
      <c r="P52" s="1">
        <f>K52/O52</f>
        <v>1.8601545359152915E-3</v>
      </c>
      <c r="Q52" s="3">
        <f>ROUND(O52*0.62,0)</f>
        <v>25998</v>
      </c>
      <c r="R52" s="7">
        <f>K52/Q52</f>
        <v>3.0002307869836141E-3</v>
      </c>
      <c r="S52" s="2">
        <f>O52*0.36</f>
        <v>15095.519999999999</v>
      </c>
      <c r="T52" s="2">
        <f>S52/2.7*1.15</f>
        <v>6429.5733333333319</v>
      </c>
      <c r="U52" s="7">
        <f>K52/T52</f>
        <v>1.2131442625534512E-2</v>
      </c>
    </row>
    <row r="53" spans="1:21" x14ac:dyDescent="0.25">
      <c r="A53" t="s">
        <v>51</v>
      </c>
      <c r="B53">
        <v>132</v>
      </c>
      <c r="C53">
        <v>146</v>
      </c>
      <c r="D53">
        <v>101</v>
      </c>
      <c r="E53">
        <v>123</v>
      </c>
      <c r="F53">
        <v>129</v>
      </c>
      <c r="G53">
        <v>93</v>
      </c>
      <c r="H53">
        <v>80</v>
      </c>
      <c r="I53">
        <v>62</v>
      </c>
      <c r="J53">
        <v>87</v>
      </c>
      <c r="K53">
        <v>74</v>
      </c>
      <c r="L53" s="4">
        <v>-0.14942528735632185</v>
      </c>
      <c r="M53" s="5">
        <v>-0.20430107526881722</v>
      </c>
      <c r="N53" s="5">
        <v>-0.43939393939393939</v>
      </c>
      <c r="O53" s="3">
        <f>VLOOKUP(A53,Sheet7!$A$2:$B$78,2,FALSE)</f>
        <v>25681</v>
      </c>
      <c r="P53" s="1">
        <f>K53/O53</f>
        <v>2.8815077294497876E-3</v>
      </c>
      <c r="Q53" s="3">
        <f>ROUND(O53*0.62,0)</f>
        <v>15922</v>
      </c>
      <c r="R53" s="7">
        <f>K53/Q53</f>
        <v>4.6476573294812213E-3</v>
      </c>
      <c r="S53" s="2">
        <f>O53*0.36</f>
        <v>9245.16</v>
      </c>
      <c r="T53" s="2">
        <f>S53/2.7*1.15</f>
        <v>3937.7533333333331</v>
      </c>
      <c r="U53" s="7">
        <f>K53/T53</f>
        <v>1.8792441713802965E-2</v>
      </c>
    </row>
    <row r="54" spans="1:21" x14ac:dyDescent="0.25">
      <c r="A54" t="s">
        <v>52</v>
      </c>
      <c r="B54">
        <v>111</v>
      </c>
      <c r="C54">
        <v>109</v>
      </c>
      <c r="D54">
        <v>83</v>
      </c>
      <c r="E54">
        <v>94</v>
      </c>
      <c r="F54">
        <v>117</v>
      </c>
      <c r="G54">
        <v>97</v>
      </c>
      <c r="H54">
        <v>90</v>
      </c>
      <c r="I54">
        <v>112</v>
      </c>
      <c r="J54">
        <v>53</v>
      </c>
      <c r="K54">
        <v>70</v>
      </c>
      <c r="L54" s="4">
        <v>0.32075471698113206</v>
      </c>
      <c r="M54" s="5">
        <v>-0.27835051546391754</v>
      </c>
      <c r="N54" s="5">
        <v>-0.36936936936936937</v>
      </c>
      <c r="O54" s="3">
        <f>VLOOKUP(A54,Sheet7!$A$2:$B$78,2,FALSE)</f>
        <v>13393</v>
      </c>
      <c r="P54" s="1">
        <f>K54/O54</f>
        <v>5.2266109161502273E-3</v>
      </c>
      <c r="Q54" s="3">
        <f>ROUND(O54*0.62,0)</f>
        <v>8304</v>
      </c>
      <c r="R54" s="7">
        <f>K54/Q54</f>
        <v>8.4296724470134879E-3</v>
      </c>
      <c r="S54" s="2">
        <f>O54*0.36</f>
        <v>4821.4799999999996</v>
      </c>
      <c r="T54" s="2">
        <f>S54/2.7*1.15</f>
        <v>2053.5933333333328</v>
      </c>
      <c r="U54" s="7">
        <f>K54/T54</f>
        <v>3.4086592931414535E-2</v>
      </c>
    </row>
    <row r="55" spans="1:21" x14ac:dyDescent="0.25">
      <c r="A55" t="s">
        <v>53</v>
      </c>
      <c r="B55">
        <v>179</v>
      </c>
      <c r="C55">
        <v>155</v>
      </c>
      <c r="D55">
        <v>107</v>
      </c>
      <c r="E55">
        <v>113</v>
      </c>
      <c r="F55">
        <v>130</v>
      </c>
      <c r="G55">
        <v>144</v>
      </c>
      <c r="H55">
        <v>89</v>
      </c>
      <c r="I55">
        <v>76</v>
      </c>
      <c r="J55">
        <v>71</v>
      </c>
      <c r="K55">
        <v>67</v>
      </c>
      <c r="L55" s="4">
        <v>-5.6338028169014086E-2</v>
      </c>
      <c r="M55" s="5">
        <v>-0.53472222222222221</v>
      </c>
      <c r="N55" s="5">
        <v>-0.62569832402234637</v>
      </c>
      <c r="O55" s="3">
        <f>VLOOKUP(A55,Sheet7!$A$2:$B$78,2,FALSE)</f>
        <v>22544</v>
      </c>
      <c r="P55" s="1">
        <f>K55/O55</f>
        <v>2.9719659332860184E-3</v>
      </c>
      <c r="Q55" s="3">
        <f>ROUND(O55*0.62,0)</f>
        <v>13977</v>
      </c>
      <c r="R55" s="7">
        <f>K55/Q55</f>
        <v>4.7935894684123922E-3</v>
      </c>
      <c r="S55" s="2">
        <f>O55*0.36</f>
        <v>8115.84</v>
      </c>
      <c r="T55" s="2">
        <f>S55/2.7*1.15</f>
        <v>3456.746666666666</v>
      </c>
      <c r="U55" s="7">
        <f>K55/T55</f>
        <v>1.938238652143056E-2</v>
      </c>
    </row>
    <row r="56" spans="1:21" x14ac:dyDescent="0.25">
      <c r="A56" t="s">
        <v>54</v>
      </c>
      <c r="B56">
        <v>78</v>
      </c>
      <c r="C56">
        <v>120</v>
      </c>
      <c r="D56">
        <v>62</v>
      </c>
      <c r="E56">
        <v>62</v>
      </c>
      <c r="F56">
        <v>74</v>
      </c>
      <c r="G56">
        <v>69</v>
      </c>
      <c r="H56">
        <v>63</v>
      </c>
      <c r="I56">
        <v>61</v>
      </c>
      <c r="J56">
        <v>55</v>
      </c>
      <c r="K56">
        <v>64</v>
      </c>
      <c r="L56" s="4">
        <v>0.16363636363636364</v>
      </c>
      <c r="M56" s="5">
        <v>-7.2463768115942032E-2</v>
      </c>
      <c r="N56" s="5">
        <v>-0.17948717948717949</v>
      </c>
      <c r="O56" s="3">
        <f>VLOOKUP(A56,Sheet7!$A$2:$B$78,2,FALSE)</f>
        <v>21390</v>
      </c>
      <c r="P56" s="1">
        <f>K56/O56</f>
        <v>2.9920523609163162E-3</v>
      </c>
      <c r="Q56" s="3">
        <f>ROUND(O56*0.62,0)</f>
        <v>13262</v>
      </c>
      <c r="R56" s="7">
        <f>K56/Q56</f>
        <v>4.8258181269793393E-3</v>
      </c>
      <c r="S56" s="2">
        <f>O56*0.36</f>
        <v>7700.4</v>
      </c>
      <c r="T56" s="2">
        <f>S56/2.7*1.15</f>
        <v>3279.7999999999993</v>
      </c>
      <c r="U56" s="7">
        <f>K56/T56</f>
        <v>1.9513384962497719E-2</v>
      </c>
    </row>
    <row r="57" spans="1:21" x14ac:dyDescent="0.25">
      <c r="A57" t="s">
        <v>55</v>
      </c>
      <c r="B57">
        <v>68</v>
      </c>
      <c r="C57">
        <v>76</v>
      </c>
      <c r="D57">
        <v>85</v>
      </c>
      <c r="E57">
        <v>106</v>
      </c>
      <c r="F57">
        <v>88</v>
      </c>
      <c r="G57">
        <v>94</v>
      </c>
      <c r="H57">
        <v>89</v>
      </c>
      <c r="I57">
        <v>64</v>
      </c>
      <c r="J57">
        <v>60</v>
      </c>
      <c r="K57">
        <v>63</v>
      </c>
      <c r="L57" s="4">
        <v>0.05</v>
      </c>
      <c r="M57" s="5">
        <v>-0.32978723404255317</v>
      </c>
      <c r="N57" s="5">
        <v>-7.3529411764705885E-2</v>
      </c>
      <c r="O57" s="3">
        <f>VLOOKUP(A57,Sheet7!$A$2:$B$78,2,FALSE)</f>
        <v>18109</v>
      </c>
      <c r="P57" s="1">
        <f>K57/O57</f>
        <v>3.4789331271743332E-3</v>
      </c>
      <c r="Q57" s="3">
        <f>ROUND(O57*0.62,0)</f>
        <v>11228</v>
      </c>
      <c r="R57" s="7">
        <f>K57/Q57</f>
        <v>5.6109725685785537E-3</v>
      </c>
      <c r="S57" s="2">
        <f>O57*0.36</f>
        <v>6519.24</v>
      </c>
      <c r="T57" s="2">
        <f>S57/2.7*1.15</f>
        <v>2776.7133333333331</v>
      </c>
      <c r="U57" s="7">
        <f>K57/T57</f>
        <v>2.2688694307658696E-2</v>
      </c>
    </row>
    <row r="58" spans="1:21" x14ac:dyDescent="0.25">
      <c r="A58" t="s">
        <v>56</v>
      </c>
      <c r="B58">
        <v>112</v>
      </c>
      <c r="C58">
        <v>128</v>
      </c>
      <c r="D58">
        <v>109</v>
      </c>
      <c r="E58">
        <v>113</v>
      </c>
      <c r="F58">
        <v>129</v>
      </c>
      <c r="G58">
        <v>128</v>
      </c>
      <c r="H58">
        <v>118</v>
      </c>
      <c r="I58">
        <v>76</v>
      </c>
      <c r="J58">
        <v>97</v>
      </c>
      <c r="K58">
        <v>60</v>
      </c>
      <c r="L58" s="4">
        <v>-0.38144329896907214</v>
      </c>
      <c r="M58" s="5">
        <v>-0.53125</v>
      </c>
      <c r="N58" s="5">
        <v>-0.4642857142857143</v>
      </c>
      <c r="O58" s="3">
        <f>VLOOKUP(A58,Sheet7!$A$2:$B$78,2,FALSE)</f>
        <v>31977</v>
      </c>
      <c r="P58" s="1">
        <f>K58/O58</f>
        <v>1.8763486255746317E-3</v>
      </c>
      <c r="Q58" s="3">
        <f>ROUND(O58*0.62,0)</f>
        <v>19826</v>
      </c>
      <c r="R58" s="7">
        <f>K58/Q58</f>
        <v>3.0263290628467668E-3</v>
      </c>
      <c r="S58" s="2">
        <f>O58*0.36</f>
        <v>11511.72</v>
      </c>
      <c r="T58" s="2">
        <f>S58/2.7*1.15</f>
        <v>4903.1399999999994</v>
      </c>
      <c r="U58" s="7">
        <f>K58/T58</f>
        <v>1.2237056253747601E-2</v>
      </c>
    </row>
    <row r="59" spans="1:21" x14ac:dyDescent="0.25">
      <c r="A59" t="s">
        <v>57</v>
      </c>
      <c r="B59">
        <v>113</v>
      </c>
      <c r="C59">
        <v>92</v>
      </c>
      <c r="D59">
        <v>107</v>
      </c>
      <c r="E59">
        <v>109</v>
      </c>
      <c r="F59">
        <v>79</v>
      </c>
      <c r="G59">
        <v>83</v>
      </c>
      <c r="H59">
        <v>71</v>
      </c>
      <c r="I59">
        <v>68</v>
      </c>
      <c r="J59">
        <v>74</v>
      </c>
      <c r="K59">
        <v>59</v>
      </c>
      <c r="L59" s="4">
        <v>-0.20270270270270271</v>
      </c>
      <c r="M59" s="5">
        <v>-0.28915662650602408</v>
      </c>
      <c r="N59" s="5">
        <v>-0.47787610619469029</v>
      </c>
      <c r="O59" s="3">
        <f>VLOOKUP(A59,Sheet7!$A$2:$B$78,2,FALSE)</f>
        <v>17841</v>
      </c>
      <c r="P59" s="1">
        <f>K59/O59</f>
        <v>3.3069895185247463E-3</v>
      </c>
      <c r="Q59" s="3">
        <f>ROUND(O59*0.62,0)</f>
        <v>11061</v>
      </c>
      <c r="R59" s="7">
        <f>K59/Q59</f>
        <v>5.3340565952445526E-3</v>
      </c>
      <c r="S59" s="2">
        <f>O59*0.36</f>
        <v>6422.7599999999993</v>
      </c>
      <c r="T59" s="2">
        <f>S59/2.7*1.15</f>
        <v>2735.6199999999994</v>
      </c>
      <c r="U59" s="7">
        <f>K59/T59</f>
        <v>2.1567322946900523E-2</v>
      </c>
    </row>
    <row r="60" spans="1:21" x14ac:dyDescent="0.25">
      <c r="A60" t="s">
        <v>58</v>
      </c>
      <c r="B60">
        <v>84</v>
      </c>
      <c r="C60">
        <v>86</v>
      </c>
      <c r="D60">
        <v>80</v>
      </c>
      <c r="E60">
        <v>96</v>
      </c>
      <c r="F60">
        <v>109</v>
      </c>
      <c r="G60">
        <v>112</v>
      </c>
      <c r="H60">
        <v>88</v>
      </c>
      <c r="I60">
        <v>50</v>
      </c>
      <c r="J60">
        <v>63</v>
      </c>
      <c r="K60">
        <v>58</v>
      </c>
      <c r="L60" s="4">
        <v>-7.9365079365079361E-2</v>
      </c>
      <c r="M60" s="5">
        <v>-0.48214285714285715</v>
      </c>
      <c r="N60" s="5">
        <v>-0.30952380952380953</v>
      </c>
      <c r="O60" s="3">
        <f>VLOOKUP(A60,Sheet7!$A$2:$B$78,2,FALSE)</f>
        <v>15612</v>
      </c>
      <c r="P60" s="1">
        <f>K60/O60</f>
        <v>3.7150909556751218E-3</v>
      </c>
      <c r="Q60" s="3">
        <f>ROUND(O60*0.62,0)</f>
        <v>9679</v>
      </c>
      <c r="R60" s="7">
        <f>K60/Q60</f>
        <v>5.9923545820849263E-3</v>
      </c>
      <c r="S60" s="2">
        <f>O60*0.36</f>
        <v>5620.32</v>
      </c>
      <c r="T60" s="2">
        <f>S60/2.7*1.15</f>
        <v>2393.8399999999997</v>
      </c>
      <c r="U60" s="7">
        <f>K60/T60</f>
        <v>2.4228854058750797E-2</v>
      </c>
    </row>
    <row r="61" spans="1:21" x14ac:dyDescent="0.25">
      <c r="A61" t="s">
        <v>59</v>
      </c>
      <c r="B61">
        <v>108</v>
      </c>
      <c r="C61">
        <v>97</v>
      </c>
      <c r="D61">
        <v>107</v>
      </c>
      <c r="E61">
        <v>102</v>
      </c>
      <c r="F61">
        <v>112</v>
      </c>
      <c r="G61">
        <v>123</v>
      </c>
      <c r="H61">
        <v>103</v>
      </c>
      <c r="I61">
        <v>62</v>
      </c>
      <c r="J61">
        <v>58</v>
      </c>
      <c r="K61">
        <v>57</v>
      </c>
      <c r="L61" s="4">
        <v>-1.7241379310344827E-2</v>
      </c>
      <c r="M61" s="5">
        <v>-0.53658536585365857</v>
      </c>
      <c r="N61" s="5">
        <v>-0.47222222222222221</v>
      </c>
      <c r="O61" s="3">
        <f>VLOOKUP(A61,Sheet7!$A$2:$B$78,2,FALSE)</f>
        <v>31867</v>
      </c>
      <c r="P61" s="1">
        <f>K61/O61</f>
        <v>1.7886842187843223E-3</v>
      </c>
      <c r="Q61" s="3">
        <f>ROUND(O61*0.62,0)</f>
        <v>19758</v>
      </c>
      <c r="R61" s="7">
        <f>K61/Q61</f>
        <v>2.8849073792894019E-3</v>
      </c>
      <c r="S61" s="2">
        <f>O61*0.36</f>
        <v>11472.119999999999</v>
      </c>
      <c r="T61" s="2">
        <f>S61/2.7*1.15</f>
        <v>4886.2733333333317</v>
      </c>
      <c r="U61" s="7">
        <f>K61/T61</f>
        <v>1.1665331861636888E-2</v>
      </c>
    </row>
    <row r="62" spans="1:21" x14ac:dyDescent="0.25">
      <c r="A62" t="s">
        <v>60</v>
      </c>
      <c r="B62">
        <v>167</v>
      </c>
      <c r="C62">
        <v>123</v>
      </c>
      <c r="D62">
        <v>115</v>
      </c>
      <c r="E62">
        <v>96</v>
      </c>
      <c r="F62">
        <v>118</v>
      </c>
      <c r="G62">
        <v>89</v>
      </c>
      <c r="H62">
        <v>76</v>
      </c>
      <c r="I62">
        <v>61</v>
      </c>
      <c r="J62">
        <v>59</v>
      </c>
      <c r="K62">
        <v>53</v>
      </c>
      <c r="L62" s="4">
        <v>-0.10169491525423729</v>
      </c>
      <c r="M62" s="5">
        <v>-0.4044943820224719</v>
      </c>
      <c r="N62" s="5">
        <v>-0.68263473053892221</v>
      </c>
      <c r="O62" s="3">
        <f>VLOOKUP(A62,Sheet7!$A$2:$B$78,2,FALSE)</f>
        <v>10185</v>
      </c>
      <c r="P62" s="1">
        <f>K62/O62</f>
        <v>5.2037309769268529E-3</v>
      </c>
      <c r="Q62" s="3">
        <f>ROUND(O62*0.62,0)</f>
        <v>6315</v>
      </c>
      <c r="R62" s="7">
        <f>K62/Q62</f>
        <v>8.3927157561361834E-3</v>
      </c>
      <c r="S62" s="2">
        <f>O62*0.36</f>
        <v>3666.6</v>
      </c>
      <c r="T62" s="2">
        <f>S62/2.7*1.15</f>
        <v>1561.6999999999996</v>
      </c>
      <c r="U62" s="7">
        <f>K62/T62</f>
        <v>3.3937375936479483E-2</v>
      </c>
    </row>
    <row r="63" spans="1:21" x14ac:dyDescent="0.25">
      <c r="A63" t="s">
        <v>61</v>
      </c>
      <c r="B63">
        <v>89</v>
      </c>
      <c r="C63">
        <v>98</v>
      </c>
      <c r="D63">
        <v>74</v>
      </c>
      <c r="E63">
        <v>100</v>
      </c>
      <c r="F63">
        <v>74</v>
      </c>
      <c r="G63">
        <v>97</v>
      </c>
      <c r="H63">
        <v>74</v>
      </c>
      <c r="I63">
        <v>43</v>
      </c>
      <c r="J63">
        <v>30</v>
      </c>
      <c r="K63">
        <v>51</v>
      </c>
      <c r="L63" s="4">
        <v>0.7</v>
      </c>
      <c r="M63" s="5">
        <v>-0.47422680412371132</v>
      </c>
      <c r="N63" s="5">
        <v>-0.42696629213483145</v>
      </c>
      <c r="O63" s="3">
        <f>VLOOKUP(A63,Sheet7!$A$2:$B$78,2,FALSE)</f>
        <v>23042</v>
      </c>
      <c r="P63" s="1">
        <f>K63/O63</f>
        <v>2.2133495356305875E-3</v>
      </c>
      <c r="Q63" s="3">
        <f>ROUND(O63*0.62,0)</f>
        <v>14286</v>
      </c>
      <c r="R63" s="7">
        <f>K63/Q63</f>
        <v>3.5699286014279717E-3</v>
      </c>
      <c r="S63" s="2">
        <f>O63*0.36</f>
        <v>8295.119999999999</v>
      </c>
      <c r="T63" s="2">
        <f>S63/2.7*1.15</f>
        <v>3533.1066666666657</v>
      </c>
      <c r="U63" s="7">
        <f>K63/T63</f>
        <v>1.4434888275851663E-2</v>
      </c>
    </row>
    <row r="64" spans="1:21" x14ac:dyDescent="0.25">
      <c r="A64" t="s">
        <v>62</v>
      </c>
      <c r="B64">
        <v>86</v>
      </c>
      <c r="C64">
        <v>67</v>
      </c>
      <c r="D64">
        <v>57</v>
      </c>
      <c r="E64">
        <v>50</v>
      </c>
      <c r="F64">
        <v>41</v>
      </c>
      <c r="G64">
        <v>67</v>
      </c>
      <c r="H64">
        <v>27</v>
      </c>
      <c r="I64">
        <v>25</v>
      </c>
      <c r="J64">
        <v>24</v>
      </c>
      <c r="K64">
        <v>47</v>
      </c>
      <c r="L64" s="4">
        <v>0.95833333333333337</v>
      </c>
      <c r="M64" s="5">
        <v>-0.29850746268656714</v>
      </c>
      <c r="N64" s="5">
        <v>-0.45348837209302323</v>
      </c>
      <c r="O64" s="3">
        <f>VLOOKUP(A64,Sheet7!$A$2:$B$78,2,FALSE)</f>
        <v>20034</v>
      </c>
      <c r="P64" s="1">
        <f>K64/O64</f>
        <v>2.346011779974044E-3</v>
      </c>
      <c r="Q64" s="3">
        <f>ROUND(O64*0.62,0)</f>
        <v>12421</v>
      </c>
      <c r="R64" s="7">
        <f>K64/Q64</f>
        <v>3.7839143386200788E-3</v>
      </c>
      <c r="S64" s="2">
        <f>O64*0.36</f>
        <v>7212.24</v>
      </c>
      <c r="T64" s="2">
        <f>S64/2.7*1.15</f>
        <v>3071.8799999999997</v>
      </c>
      <c r="U64" s="7">
        <f>K64/T64</f>
        <v>1.5300076825917681E-2</v>
      </c>
    </row>
    <row r="65" spans="1:21" x14ac:dyDescent="0.25">
      <c r="A65" t="s">
        <v>63</v>
      </c>
      <c r="B65">
        <v>71</v>
      </c>
      <c r="C65">
        <v>84</v>
      </c>
      <c r="D65">
        <v>54</v>
      </c>
      <c r="E65">
        <v>60</v>
      </c>
      <c r="F65">
        <v>34</v>
      </c>
      <c r="G65">
        <v>38</v>
      </c>
      <c r="H65">
        <v>41</v>
      </c>
      <c r="I65">
        <v>35</v>
      </c>
      <c r="J65">
        <v>43</v>
      </c>
      <c r="K65">
        <v>47</v>
      </c>
      <c r="L65" s="4">
        <v>9.3023255813953487E-2</v>
      </c>
      <c r="M65" s="5">
        <v>0.23684210526315788</v>
      </c>
      <c r="N65" s="5">
        <v>-0.3380281690140845</v>
      </c>
      <c r="O65" s="3">
        <v>24218</v>
      </c>
      <c r="P65" s="1">
        <v>0</v>
      </c>
      <c r="Q65" s="3">
        <f>ROUND(O65*0.62,0)</f>
        <v>15015</v>
      </c>
      <c r="R65" s="7">
        <f>K65/Q65</f>
        <v>3.1302031302031302E-3</v>
      </c>
      <c r="S65" s="2">
        <f>O65*0.36</f>
        <v>8718.48</v>
      </c>
      <c r="T65" s="2">
        <f>S65/2.7*1.15</f>
        <v>3713.4266666666658</v>
      </c>
      <c r="U65" s="7">
        <f>K65/T65</f>
        <v>1.2656773438369595E-2</v>
      </c>
    </row>
    <row r="66" spans="1:21" x14ac:dyDescent="0.25">
      <c r="A66" t="s">
        <v>64</v>
      </c>
      <c r="B66">
        <v>57</v>
      </c>
      <c r="C66">
        <v>55</v>
      </c>
      <c r="D66">
        <v>35</v>
      </c>
      <c r="E66">
        <v>35</v>
      </c>
      <c r="F66">
        <v>43</v>
      </c>
      <c r="G66">
        <v>40</v>
      </c>
      <c r="H66">
        <v>37</v>
      </c>
      <c r="I66">
        <v>30</v>
      </c>
      <c r="J66">
        <v>25</v>
      </c>
      <c r="K66">
        <v>45</v>
      </c>
      <c r="L66" s="4">
        <v>0.8</v>
      </c>
      <c r="M66" s="5">
        <v>0.125</v>
      </c>
      <c r="N66" s="5">
        <v>-0.21052631578947367</v>
      </c>
      <c r="O66" s="3">
        <f>VLOOKUP(A66,Sheet7!$A$2:$B$78,2,FALSE)</f>
        <v>37023</v>
      </c>
      <c r="P66" s="1">
        <f>K66/O66</f>
        <v>1.2154606595899846E-3</v>
      </c>
      <c r="Q66" s="3">
        <f>ROUND(O66*0.62,0)</f>
        <v>22954</v>
      </c>
      <c r="R66" s="7">
        <f>K66/Q66</f>
        <v>1.9604426243791931E-3</v>
      </c>
      <c r="S66" s="2">
        <f>O66*0.36</f>
        <v>13328.279999999999</v>
      </c>
      <c r="T66" s="2">
        <f>S66/2.7*1.15</f>
        <v>5676.8599999999988</v>
      </c>
      <c r="U66" s="7">
        <f>K66/T66</f>
        <v>7.9269173451520757E-3</v>
      </c>
    </row>
    <row r="67" spans="1:21" x14ac:dyDescent="0.25">
      <c r="A67" t="s">
        <v>65</v>
      </c>
      <c r="B67">
        <v>95</v>
      </c>
      <c r="C67">
        <v>81</v>
      </c>
      <c r="D67">
        <v>59</v>
      </c>
      <c r="E67">
        <v>76</v>
      </c>
      <c r="F67">
        <v>65</v>
      </c>
      <c r="G67">
        <v>75</v>
      </c>
      <c r="H67">
        <v>47</v>
      </c>
      <c r="I67">
        <v>33</v>
      </c>
      <c r="J67">
        <v>36</v>
      </c>
      <c r="K67">
        <v>44</v>
      </c>
      <c r="L67" s="4">
        <v>0.22222222222222221</v>
      </c>
      <c r="M67" s="5">
        <v>-0.41333333333333333</v>
      </c>
      <c r="N67" s="5">
        <v>-0.5368421052631579</v>
      </c>
      <c r="O67" s="3">
        <f>VLOOKUP(A67,Sheet7!$A$2:$B$78,2,FALSE)</f>
        <v>7325</v>
      </c>
      <c r="P67" s="1">
        <f>K67/O67</f>
        <v>6.006825938566553E-3</v>
      </c>
      <c r="Q67" s="3">
        <f>ROUND(O67*0.62,0)</f>
        <v>4542</v>
      </c>
      <c r="R67" s="7">
        <f>K67/Q67</f>
        <v>9.687362395420519E-3</v>
      </c>
      <c r="S67" s="2">
        <f>O67*0.36</f>
        <v>2637</v>
      </c>
      <c r="T67" s="2">
        <f>S67/2.7*1.15</f>
        <v>1123.1666666666665</v>
      </c>
      <c r="U67" s="7">
        <f>K67/T67</f>
        <v>3.9174951773260136E-2</v>
      </c>
    </row>
    <row r="68" spans="1:21" x14ac:dyDescent="0.25">
      <c r="A68" t="s">
        <v>66</v>
      </c>
      <c r="B68">
        <v>81</v>
      </c>
      <c r="C68">
        <v>79</v>
      </c>
      <c r="D68">
        <v>63</v>
      </c>
      <c r="E68">
        <v>53</v>
      </c>
      <c r="F68">
        <v>65</v>
      </c>
      <c r="G68">
        <v>75</v>
      </c>
      <c r="H68">
        <v>57</v>
      </c>
      <c r="I68">
        <v>53</v>
      </c>
      <c r="J68">
        <v>42</v>
      </c>
      <c r="K68">
        <v>43</v>
      </c>
      <c r="L68" s="4">
        <v>2.3809523809523808E-2</v>
      </c>
      <c r="M68" s="5">
        <v>-0.42666666666666669</v>
      </c>
      <c r="N68" s="5">
        <v>-0.46913580246913578</v>
      </c>
      <c r="O68" s="3">
        <f>VLOOKUP(A68,Sheet7!$A$2:$B$78,2,FALSE)</f>
        <v>25448</v>
      </c>
      <c r="P68" s="1">
        <f>K68/O68</f>
        <v>1.6897202137692549E-3</v>
      </c>
      <c r="Q68" s="3">
        <f>ROUND(O68*0.62,0)</f>
        <v>15778</v>
      </c>
      <c r="R68" s="7">
        <f>K68/Q68</f>
        <v>2.7253137279756624E-3</v>
      </c>
      <c r="S68" s="2">
        <f>O68*0.36</f>
        <v>9161.2799999999988</v>
      </c>
      <c r="T68" s="2">
        <f>S68/2.7*1.15</f>
        <v>3902.0266666666657</v>
      </c>
      <c r="U68" s="7">
        <f>K68/T68</f>
        <v>1.1019914437625579E-2</v>
      </c>
    </row>
    <row r="69" spans="1:21" x14ac:dyDescent="0.25">
      <c r="A69" t="s">
        <v>67</v>
      </c>
      <c r="B69">
        <v>38</v>
      </c>
      <c r="C69">
        <v>47</v>
      </c>
      <c r="D69">
        <v>38</v>
      </c>
      <c r="E69">
        <v>90</v>
      </c>
      <c r="F69">
        <v>66</v>
      </c>
      <c r="G69">
        <v>60</v>
      </c>
      <c r="H69">
        <v>47</v>
      </c>
      <c r="I69">
        <v>33</v>
      </c>
      <c r="J69">
        <v>28</v>
      </c>
      <c r="K69">
        <v>42</v>
      </c>
      <c r="L69" s="4">
        <v>0.5</v>
      </c>
      <c r="M69" s="5">
        <v>-0.3</v>
      </c>
      <c r="N69" s="5">
        <v>0.10526315789473684</v>
      </c>
      <c r="O69" s="3">
        <f>VLOOKUP(A69,Sheet7!$A$2:$B$78,2,FALSE)</f>
        <v>2876</v>
      </c>
      <c r="P69" s="1">
        <f>K69/O69</f>
        <v>1.4603616133518776E-2</v>
      </c>
      <c r="Q69" s="3">
        <f>ROUND(O69*0.62,0)</f>
        <v>1783</v>
      </c>
      <c r="R69" s="7">
        <f>K69/Q69</f>
        <v>2.3555804823331465E-2</v>
      </c>
      <c r="S69" s="2">
        <f>O69*0.36</f>
        <v>1035.3599999999999</v>
      </c>
      <c r="T69" s="2">
        <f>S69/2.7*1.15</f>
        <v>440.98666666666657</v>
      </c>
      <c r="U69" s="7">
        <f>K69/T69</f>
        <v>9.5240974783818128E-2</v>
      </c>
    </row>
    <row r="70" spans="1:21" x14ac:dyDescent="0.25">
      <c r="A70" t="s">
        <v>68</v>
      </c>
      <c r="B70">
        <v>64</v>
      </c>
      <c r="C70">
        <v>66</v>
      </c>
      <c r="D70">
        <v>69</v>
      </c>
      <c r="E70">
        <v>61</v>
      </c>
      <c r="F70">
        <v>65</v>
      </c>
      <c r="G70">
        <v>64</v>
      </c>
      <c r="H70">
        <v>41</v>
      </c>
      <c r="I70">
        <v>42</v>
      </c>
      <c r="J70">
        <v>35</v>
      </c>
      <c r="K70">
        <v>41</v>
      </c>
      <c r="L70" s="4">
        <v>0.17142857142857143</v>
      </c>
      <c r="M70" s="5">
        <v>-0.359375</v>
      </c>
      <c r="N70" s="5">
        <v>-0.359375</v>
      </c>
      <c r="O70" s="3">
        <f>VLOOKUP(A70,Sheet7!$A$2:$B$78,2,FALSE)</f>
        <v>17931</v>
      </c>
      <c r="P70" s="1">
        <f>K70/O70</f>
        <v>2.2865428587362669E-3</v>
      </c>
      <c r="Q70" s="3">
        <f>ROUND(O70*0.62,0)</f>
        <v>11117</v>
      </c>
      <c r="R70" s="7">
        <f>K70/Q70</f>
        <v>3.6880453359719348E-3</v>
      </c>
      <c r="S70" s="2">
        <f>O70*0.36</f>
        <v>6455.16</v>
      </c>
      <c r="T70" s="2">
        <f>S70/2.7*1.15</f>
        <v>2749.4199999999996</v>
      </c>
      <c r="U70" s="7">
        <f>K70/T70</f>
        <v>1.4912236035236524E-2</v>
      </c>
    </row>
    <row r="71" spans="1:21" x14ac:dyDescent="0.25">
      <c r="A71" t="s">
        <v>69</v>
      </c>
      <c r="B71">
        <v>80</v>
      </c>
      <c r="C71">
        <v>61</v>
      </c>
      <c r="D71">
        <v>77</v>
      </c>
      <c r="E71">
        <v>79</v>
      </c>
      <c r="F71">
        <v>95</v>
      </c>
      <c r="G71">
        <v>78</v>
      </c>
      <c r="H71">
        <v>43</v>
      </c>
      <c r="I71">
        <v>37</v>
      </c>
      <c r="J71">
        <v>39</v>
      </c>
      <c r="K71">
        <v>39</v>
      </c>
      <c r="L71" s="4">
        <v>0</v>
      </c>
      <c r="M71" s="5">
        <v>-0.5</v>
      </c>
      <c r="N71" s="5">
        <v>-0.51249999999999996</v>
      </c>
      <c r="O71" s="3">
        <f>VLOOKUP(A71,Sheet7!$A$2:$B$78,2,FALSE)</f>
        <v>13426</v>
      </c>
      <c r="P71" s="1">
        <f>K71/O71</f>
        <v>2.9048115596603604E-3</v>
      </c>
      <c r="Q71" s="3">
        <f>ROUND(O71*0.62,0)</f>
        <v>8324</v>
      </c>
      <c r="R71" s="7">
        <f>K71/Q71</f>
        <v>4.6852474771744354E-3</v>
      </c>
      <c r="S71" s="2">
        <f>O71*0.36</f>
        <v>4833.3599999999997</v>
      </c>
      <c r="T71" s="2">
        <f>S71/2.7*1.15</f>
        <v>2058.6533333333327</v>
      </c>
      <c r="U71" s="7">
        <f>K71/T71</f>
        <v>1.8944423215176271E-2</v>
      </c>
    </row>
    <row r="72" spans="1:21" x14ac:dyDescent="0.25">
      <c r="A72" t="s">
        <v>70</v>
      </c>
      <c r="B72">
        <v>42</v>
      </c>
      <c r="C72">
        <v>68</v>
      </c>
      <c r="D72">
        <v>67</v>
      </c>
      <c r="E72">
        <v>93</v>
      </c>
      <c r="F72">
        <v>107</v>
      </c>
      <c r="G72">
        <v>108</v>
      </c>
      <c r="H72">
        <v>75</v>
      </c>
      <c r="I72">
        <v>58</v>
      </c>
      <c r="J72">
        <v>60</v>
      </c>
      <c r="K72">
        <v>39</v>
      </c>
      <c r="L72" s="4">
        <v>-0.35</v>
      </c>
      <c r="M72" s="5">
        <v>-0.63888888888888884</v>
      </c>
      <c r="N72" s="5">
        <v>-7.1428571428571425E-2</v>
      </c>
      <c r="O72" s="3">
        <f>VLOOKUP(A72,Sheet7!$A$2:$B$78,2,FALSE)</f>
        <v>13391</v>
      </c>
      <c r="P72" s="1">
        <f>K72/O72</f>
        <v>2.912403853334329E-3</v>
      </c>
      <c r="Q72" s="3">
        <f>ROUND(O72*0.62,0)</f>
        <v>8302</v>
      </c>
      <c r="R72" s="7">
        <f>K72/Q72</f>
        <v>4.6976632136834498E-3</v>
      </c>
      <c r="S72" s="2">
        <f>O72*0.36</f>
        <v>4820.76</v>
      </c>
      <c r="T72" s="2">
        <f>S72/2.7*1.15</f>
        <v>2053.2866666666664</v>
      </c>
      <c r="U72" s="7">
        <f>K72/T72</f>
        <v>1.899393817391954E-2</v>
      </c>
    </row>
    <row r="73" spans="1:21" x14ac:dyDescent="0.25">
      <c r="A73" t="s">
        <v>71</v>
      </c>
      <c r="B73">
        <v>34</v>
      </c>
      <c r="C73">
        <v>39</v>
      </c>
      <c r="D73">
        <v>37</v>
      </c>
      <c r="E73">
        <v>43</v>
      </c>
      <c r="F73">
        <v>35</v>
      </c>
      <c r="G73">
        <v>24</v>
      </c>
      <c r="H73">
        <v>25</v>
      </c>
      <c r="I73">
        <v>36</v>
      </c>
      <c r="J73">
        <v>38</v>
      </c>
      <c r="K73">
        <v>38</v>
      </c>
      <c r="L73" s="4">
        <v>0</v>
      </c>
      <c r="M73" s="5">
        <v>0.58333333333333337</v>
      </c>
      <c r="N73" s="5">
        <v>0.11764705882352941</v>
      </c>
      <c r="O73" s="3">
        <f>VLOOKUP(A73,Sheet7!$A$2:$B$78,2,FALSE)</f>
        <v>5918</v>
      </c>
      <c r="P73" s="1">
        <f>K73/O73</f>
        <v>6.4210882054748222E-3</v>
      </c>
      <c r="Q73" s="3">
        <f>ROUND(O73*0.62,0)</f>
        <v>3669</v>
      </c>
      <c r="R73" s="7">
        <f>K73/Q73</f>
        <v>1.0357045516489506E-2</v>
      </c>
      <c r="S73" s="2">
        <f>O73*0.36</f>
        <v>2130.48</v>
      </c>
      <c r="T73" s="2">
        <f>S73/2.7*1.15</f>
        <v>907.42666666666651</v>
      </c>
      <c r="U73" s="7">
        <f>K73/T73</f>
        <v>4.1876662209618415E-2</v>
      </c>
    </row>
    <row r="74" spans="1:21" x14ac:dyDescent="0.25">
      <c r="A74" t="s">
        <v>72</v>
      </c>
      <c r="B74">
        <v>60</v>
      </c>
      <c r="C74">
        <v>45</v>
      </c>
      <c r="D74">
        <v>34</v>
      </c>
      <c r="E74">
        <v>45</v>
      </c>
      <c r="F74">
        <v>51</v>
      </c>
      <c r="G74">
        <v>47</v>
      </c>
      <c r="H74">
        <v>40</v>
      </c>
      <c r="I74">
        <v>35</v>
      </c>
      <c r="J74">
        <v>47</v>
      </c>
      <c r="K74">
        <v>38</v>
      </c>
      <c r="L74" s="4">
        <v>-0.19148936170212766</v>
      </c>
      <c r="M74" s="5">
        <v>-0.19148936170212766</v>
      </c>
      <c r="N74" s="5">
        <v>-0.36666666666666664</v>
      </c>
      <c r="O74" s="3">
        <f>VLOOKUP(A74,Sheet7!$A$2:$B$78,2,FALSE)</f>
        <v>6482</v>
      </c>
      <c r="P74" s="1">
        <f>K74/O74</f>
        <v>5.8623881518049988E-3</v>
      </c>
      <c r="Q74" s="3">
        <f>ROUND(O74*0.62,0)</f>
        <v>4019</v>
      </c>
      <c r="R74" s="7">
        <f>K74/Q74</f>
        <v>9.4550883304304559E-3</v>
      </c>
      <c r="S74" s="2">
        <f>O74*0.36</f>
        <v>2333.52</v>
      </c>
      <c r="T74" s="2">
        <f>S74/2.7*1.15</f>
        <v>993.90666666666652</v>
      </c>
      <c r="U74" s="7">
        <f>K74/T74</f>
        <v>3.8232966207423912E-2</v>
      </c>
    </row>
    <row r="75" spans="1:21" x14ac:dyDescent="0.25">
      <c r="A75" t="s">
        <v>73</v>
      </c>
      <c r="B75">
        <v>17</v>
      </c>
      <c r="C75">
        <v>19</v>
      </c>
      <c r="D75">
        <v>33</v>
      </c>
      <c r="E75">
        <v>18</v>
      </c>
      <c r="F75">
        <v>18</v>
      </c>
      <c r="G75">
        <v>24</v>
      </c>
      <c r="H75">
        <v>23</v>
      </c>
      <c r="I75">
        <v>9</v>
      </c>
      <c r="J75">
        <v>15</v>
      </c>
      <c r="K75">
        <v>29</v>
      </c>
      <c r="L75" s="4">
        <v>0.93333333333333335</v>
      </c>
      <c r="M75" s="5">
        <v>0.20833333333333334</v>
      </c>
      <c r="N75" s="5">
        <v>0.70588235294117652</v>
      </c>
      <c r="O75" s="3">
        <f>VLOOKUP(A75,Sheet7!$A$2:$B$78,2,FALSE)</f>
        <v>18508</v>
      </c>
      <c r="P75" s="1">
        <f>K75/O75</f>
        <v>1.5668899935163173E-3</v>
      </c>
      <c r="Q75" s="3">
        <f>ROUND(O75*0.62,0)</f>
        <v>11475</v>
      </c>
      <c r="R75" s="7">
        <f>K75/Q75</f>
        <v>2.5272331154684094E-3</v>
      </c>
      <c r="S75" s="2">
        <f>O75*0.36</f>
        <v>6662.88</v>
      </c>
      <c r="T75" s="2">
        <f>S75/2.7*1.15</f>
        <v>2837.893333333333</v>
      </c>
      <c r="U75" s="7">
        <f>K75/T75</f>
        <v>1.021884778380207E-2</v>
      </c>
    </row>
    <row r="76" spans="1:21" x14ac:dyDescent="0.25">
      <c r="A76" t="s">
        <v>74</v>
      </c>
      <c r="B76">
        <v>42</v>
      </c>
      <c r="C76">
        <v>21</v>
      </c>
      <c r="D76">
        <v>16</v>
      </c>
      <c r="E76">
        <v>24</v>
      </c>
      <c r="F76">
        <v>33</v>
      </c>
      <c r="G76">
        <v>26</v>
      </c>
      <c r="H76">
        <v>22</v>
      </c>
      <c r="I76">
        <v>13</v>
      </c>
      <c r="J76">
        <v>24</v>
      </c>
      <c r="K76">
        <v>19</v>
      </c>
      <c r="L76" s="4">
        <v>-0.20833333333333334</v>
      </c>
      <c r="M76" s="5">
        <v>-0.26923076923076922</v>
      </c>
      <c r="N76" s="5">
        <v>-0.54761904761904767</v>
      </c>
      <c r="O76" s="3">
        <f>VLOOKUP(A76,Sheet7!$A$2:$B$78,2,FALSE)</f>
        <v>2916</v>
      </c>
      <c r="P76" s="1">
        <f>K76/O76</f>
        <v>6.5157750342935529E-3</v>
      </c>
      <c r="Q76" s="3">
        <f>ROUND(O76*0.62,0)</f>
        <v>1808</v>
      </c>
      <c r="R76" s="7">
        <f>K76/Q76</f>
        <v>1.0508849557522125E-2</v>
      </c>
      <c r="S76" s="2">
        <f>O76*0.36</f>
        <v>1049.76</v>
      </c>
      <c r="T76" s="2">
        <f>S76/2.7*1.15</f>
        <v>447.11999999999989</v>
      </c>
      <c r="U76" s="7">
        <f>K76/T76</f>
        <v>4.2494185006262314E-2</v>
      </c>
    </row>
    <row r="77" spans="1:21" x14ac:dyDescent="0.25">
      <c r="A77" t="s">
        <v>75</v>
      </c>
      <c r="B77">
        <v>40</v>
      </c>
      <c r="C77">
        <v>31</v>
      </c>
      <c r="D77">
        <v>31</v>
      </c>
      <c r="E77">
        <v>41</v>
      </c>
      <c r="F77">
        <v>40</v>
      </c>
      <c r="G77">
        <v>26</v>
      </c>
      <c r="H77">
        <v>42</v>
      </c>
      <c r="I77">
        <v>13</v>
      </c>
      <c r="J77">
        <v>12</v>
      </c>
      <c r="K77">
        <v>16</v>
      </c>
      <c r="L77" s="4">
        <v>0.33333333333333331</v>
      </c>
      <c r="M77" s="5">
        <v>-0.38461538461538464</v>
      </c>
      <c r="N77" s="5">
        <v>-0.6</v>
      </c>
      <c r="O77" s="3">
        <f>VLOOKUP(A77,Sheet7!$A$2:$B$78,2,FALSE)</f>
        <v>9426</v>
      </c>
      <c r="P77" s="1">
        <f>K77/O77</f>
        <v>1.6974326331423721E-3</v>
      </c>
      <c r="Q77" s="3">
        <f>ROUND(O77*0.62,0)</f>
        <v>5844</v>
      </c>
      <c r="R77" s="7">
        <f>K77/Q77</f>
        <v>2.7378507871321013E-3</v>
      </c>
      <c r="S77" s="2">
        <f>O77*0.36</f>
        <v>3393.3599999999997</v>
      </c>
      <c r="T77" s="2">
        <f>S77/2.7*1.15</f>
        <v>1445.3199999999995</v>
      </c>
      <c r="U77" s="7">
        <f>K77/T77</f>
        <v>1.1070212824841561E-2</v>
      </c>
    </row>
    <row r="78" spans="1:21" x14ac:dyDescent="0.25">
      <c r="A78" t="s">
        <v>76</v>
      </c>
      <c r="B78">
        <v>6</v>
      </c>
      <c r="C78">
        <v>12</v>
      </c>
      <c r="D78">
        <v>12</v>
      </c>
      <c r="E78">
        <v>8</v>
      </c>
      <c r="F78">
        <v>7</v>
      </c>
      <c r="G78">
        <v>8</v>
      </c>
      <c r="H78">
        <v>6</v>
      </c>
      <c r="I78">
        <v>3</v>
      </c>
      <c r="J78">
        <v>9</v>
      </c>
      <c r="K78">
        <v>12</v>
      </c>
      <c r="L78" s="4">
        <v>0.33333333333333331</v>
      </c>
      <c r="M78" s="5">
        <v>0.5</v>
      </c>
      <c r="N78" s="5">
        <v>1</v>
      </c>
      <c r="O78" s="3">
        <f>VLOOKUP(A78,Sheet7!$A$2:$B$78,2,FALSE)</f>
        <v>11187</v>
      </c>
      <c r="P78" s="1">
        <f>K78/O78</f>
        <v>1.0726736390453205E-3</v>
      </c>
      <c r="Q78" s="3">
        <f>ROUND(O78*0.62,0)</f>
        <v>6936</v>
      </c>
      <c r="R78" s="7">
        <f>K78/Q78</f>
        <v>1.7301038062283738E-3</v>
      </c>
      <c r="S78" s="2">
        <f>O78*0.36</f>
        <v>4027.3199999999997</v>
      </c>
      <c r="T78" s="2">
        <f>S78/2.7*1.15</f>
        <v>1715.3399999999995</v>
      </c>
      <c r="U78" s="7">
        <f>K78/T78</f>
        <v>6.9956976459477445E-3</v>
      </c>
    </row>
    <row r="79" spans="1:21" x14ac:dyDescent="0.25">
      <c r="A79" t="s">
        <v>77</v>
      </c>
      <c r="B79">
        <v>19</v>
      </c>
      <c r="C79">
        <v>26</v>
      </c>
      <c r="D79">
        <v>11</v>
      </c>
      <c r="E79">
        <v>19</v>
      </c>
      <c r="F79">
        <v>15</v>
      </c>
      <c r="G79">
        <v>16</v>
      </c>
      <c r="H79">
        <v>4</v>
      </c>
      <c r="I79">
        <v>19</v>
      </c>
      <c r="J79">
        <v>11</v>
      </c>
      <c r="K79">
        <v>9</v>
      </c>
      <c r="L79" s="4">
        <v>-0.18181818181818182</v>
      </c>
      <c r="M79" s="5">
        <v>-0.4375</v>
      </c>
      <c r="N79" s="5">
        <v>-0.52631578947368418</v>
      </c>
      <c r="O79" s="3">
        <f>VLOOKUP(A79,Sheet7!$A$2:$B$78,2,FALSE)</f>
        <v>19093</v>
      </c>
      <c r="P79" s="1">
        <f>K79/O79</f>
        <v>4.7137694442989575E-4</v>
      </c>
      <c r="Q79" s="3">
        <f>ROUND(O79*0.62,0)</f>
        <v>11838</v>
      </c>
      <c r="R79" s="7">
        <f>K79/Q79</f>
        <v>7.6026355803345165E-4</v>
      </c>
      <c r="S79" s="2">
        <f>O79*0.36</f>
        <v>6873.48</v>
      </c>
      <c r="T79" s="2">
        <f>S79/2.7*1.15</f>
        <v>2927.5933333333328</v>
      </c>
      <c r="U79" s="7">
        <f>K79/T79</f>
        <v>3.0741974636732338E-3</v>
      </c>
    </row>
  </sheetData>
  <sortState ref="A3:U79">
    <sortCondition descending="1" ref="K7"/>
  </sortState>
  <conditionalFormatting sqref="B3:K79">
    <cfRule type="colorScale" priority="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3:L79">
    <cfRule type="colorScale" priority="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M3:M79">
    <cfRule type="colorScale" priority="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N3:N79">
    <cfRule type="colorScale" priority="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P4:P79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R3:R79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U3:U79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pageSetup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82"/>
  <sheetViews>
    <sheetView tabSelected="1" workbookViewId="0">
      <selection activeCell="M65" sqref="M65"/>
    </sheetView>
  </sheetViews>
  <sheetFormatPr defaultRowHeight="15" x14ac:dyDescent="0.25"/>
  <cols>
    <col min="1" max="1" width="34.28515625" bestFit="1" customWidth="1"/>
    <col min="2" max="2" width="16.140625" bestFit="1" customWidth="1"/>
    <col min="3" max="8" width="6" bestFit="1" customWidth="1"/>
    <col min="9" max="9" width="5" bestFit="1" customWidth="1"/>
    <col min="10" max="11" width="6" bestFit="1" customWidth="1"/>
    <col min="12" max="12" width="12.7109375" customWidth="1"/>
  </cols>
  <sheetData>
    <row r="3" spans="1:14" x14ac:dyDescent="0.25">
      <c r="A3" s="37" t="s">
        <v>82</v>
      </c>
      <c r="B3" s="37" t="s">
        <v>84</v>
      </c>
      <c r="L3" t="s">
        <v>87</v>
      </c>
      <c r="M3" t="s">
        <v>88</v>
      </c>
      <c r="N3" t="s">
        <v>89</v>
      </c>
    </row>
    <row r="4" spans="1:14" x14ac:dyDescent="0.25">
      <c r="A4" s="37" t="s">
        <v>0</v>
      </c>
      <c r="B4" s="36">
        <v>2007</v>
      </c>
      <c r="C4" s="36">
        <v>2008</v>
      </c>
      <c r="D4" s="36">
        <v>2009</v>
      </c>
      <c r="E4" s="36">
        <v>2010</v>
      </c>
      <c r="F4" s="36">
        <v>2011</v>
      </c>
      <c r="G4" s="36">
        <v>2012</v>
      </c>
      <c r="H4" s="36">
        <v>2013</v>
      </c>
      <c r="I4" s="36">
        <v>2014</v>
      </c>
      <c r="J4" s="36">
        <v>2015</v>
      </c>
      <c r="K4" s="36">
        <v>2016</v>
      </c>
      <c r="L4" t="s">
        <v>85</v>
      </c>
      <c r="M4" t="s">
        <v>86</v>
      </c>
      <c r="N4" t="s">
        <v>90</v>
      </c>
    </row>
    <row r="5" spans="1:14" x14ac:dyDescent="0.25">
      <c r="A5" s="38" t="s">
        <v>33</v>
      </c>
      <c r="B5" s="39">
        <v>179</v>
      </c>
      <c r="C5" s="39">
        <v>203</v>
      </c>
      <c r="D5" s="39">
        <v>182</v>
      </c>
      <c r="E5" s="39">
        <v>229</v>
      </c>
      <c r="F5" s="39">
        <v>211</v>
      </c>
      <c r="G5" s="39">
        <v>221</v>
      </c>
      <c r="H5" s="39">
        <v>177</v>
      </c>
      <c r="I5" s="39">
        <v>116</v>
      </c>
      <c r="J5" s="39">
        <v>144</v>
      </c>
      <c r="K5" s="39">
        <v>145</v>
      </c>
      <c r="L5" s="5">
        <f>(K5-J5)/J5</f>
        <v>6.9444444444444441E-3</v>
      </c>
      <c r="M5" s="5">
        <f>(K5-G5)/G5</f>
        <v>-0.34389140271493213</v>
      </c>
      <c r="N5" s="5">
        <f>(K5-B5)/B5</f>
        <v>-0.18994413407821228</v>
      </c>
    </row>
    <row r="6" spans="1:14" x14ac:dyDescent="0.25">
      <c r="A6" s="38" t="s">
        <v>52</v>
      </c>
      <c r="B6" s="39">
        <v>111</v>
      </c>
      <c r="C6" s="39">
        <v>109</v>
      </c>
      <c r="D6" s="39">
        <v>83</v>
      </c>
      <c r="E6" s="39">
        <v>94</v>
      </c>
      <c r="F6" s="39">
        <v>117</v>
      </c>
      <c r="G6" s="39">
        <v>97</v>
      </c>
      <c r="H6" s="39">
        <v>90</v>
      </c>
      <c r="I6" s="39">
        <v>112</v>
      </c>
      <c r="J6" s="39">
        <v>53</v>
      </c>
      <c r="K6" s="39">
        <v>70</v>
      </c>
      <c r="L6" s="5">
        <f t="shared" ref="L6:L69" si="0">(K6-J6)/J6</f>
        <v>0.32075471698113206</v>
      </c>
      <c r="M6" s="5">
        <f t="shared" ref="M6:M69" si="1">(K6-G6)/G6</f>
        <v>-0.27835051546391754</v>
      </c>
      <c r="N6" s="5">
        <f t="shared" ref="N6:N69" si="2">(K6-B6)/B6</f>
        <v>-0.36936936936936937</v>
      </c>
    </row>
    <row r="7" spans="1:14" x14ac:dyDescent="0.25">
      <c r="A7" s="38" t="s">
        <v>70</v>
      </c>
      <c r="B7" s="39">
        <v>42</v>
      </c>
      <c r="C7" s="39">
        <v>68</v>
      </c>
      <c r="D7" s="39">
        <v>67</v>
      </c>
      <c r="E7" s="39">
        <v>93</v>
      </c>
      <c r="F7" s="39">
        <v>107</v>
      </c>
      <c r="G7" s="39">
        <v>108</v>
      </c>
      <c r="H7" s="39">
        <v>75</v>
      </c>
      <c r="I7" s="39">
        <v>58</v>
      </c>
      <c r="J7" s="39">
        <v>60</v>
      </c>
      <c r="K7" s="39">
        <v>39</v>
      </c>
      <c r="L7" s="5">
        <f t="shared" si="0"/>
        <v>-0.35</v>
      </c>
      <c r="M7" s="5">
        <f t="shared" si="1"/>
        <v>-0.63888888888888884</v>
      </c>
      <c r="N7" s="5">
        <f t="shared" si="2"/>
        <v>-7.1428571428571425E-2</v>
      </c>
    </row>
    <row r="8" spans="1:14" x14ac:dyDescent="0.25">
      <c r="A8" s="38" t="s">
        <v>9</v>
      </c>
      <c r="B8" s="39">
        <v>196</v>
      </c>
      <c r="C8" s="39">
        <v>227</v>
      </c>
      <c r="D8" s="39">
        <v>153</v>
      </c>
      <c r="E8" s="39">
        <v>167</v>
      </c>
      <c r="F8" s="39">
        <v>179</v>
      </c>
      <c r="G8" s="39">
        <v>149</v>
      </c>
      <c r="H8" s="39">
        <v>146</v>
      </c>
      <c r="I8" s="39">
        <v>113</v>
      </c>
      <c r="J8" s="39">
        <v>116</v>
      </c>
      <c r="K8" s="39">
        <v>277</v>
      </c>
      <c r="L8" s="5">
        <f t="shared" si="0"/>
        <v>1.3879310344827587</v>
      </c>
      <c r="M8" s="5">
        <f t="shared" si="1"/>
        <v>0.85906040268456374</v>
      </c>
      <c r="N8" s="5">
        <f t="shared" si="2"/>
        <v>0.41326530612244899</v>
      </c>
    </row>
    <row r="9" spans="1:14" x14ac:dyDescent="0.25">
      <c r="A9" s="38" t="s">
        <v>10</v>
      </c>
      <c r="B9" s="39">
        <v>562</v>
      </c>
      <c r="C9" s="39">
        <v>664</v>
      </c>
      <c r="D9" s="39">
        <v>398</v>
      </c>
      <c r="E9" s="39">
        <v>477</v>
      </c>
      <c r="F9" s="39">
        <v>536</v>
      </c>
      <c r="G9" s="39">
        <v>390</v>
      </c>
      <c r="H9" s="39">
        <v>295</v>
      </c>
      <c r="I9" s="39">
        <v>279</v>
      </c>
      <c r="J9" s="39">
        <v>300</v>
      </c>
      <c r="K9" s="39">
        <v>274</v>
      </c>
      <c r="L9" s="5">
        <f t="shared" si="0"/>
        <v>-8.666666666666667E-2</v>
      </c>
      <c r="M9" s="5">
        <f t="shared" si="1"/>
        <v>-0.29743589743589743</v>
      </c>
      <c r="N9" s="5">
        <f t="shared" si="2"/>
        <v>-0.51245551601423489</v>
      </c>
    </row>
    <row r="10" spans="1:14" x14ac:dyDescent="0.25">
      <c r="A10" s="38" t="s">
        <v>1</v>
      </c>
      <c r="B10" s="39">
        <v>1004</v>
      </c>
      <c r="C10" s="39">
        <v>927</v>
      </c>
      <c r="D10" s="39">
        <v>764</v>
      </c>
      <c r="E10" s="39">
        <v>848</v>
      </c>
      <c r="F10" s="39">
        <v>815</v>
      </c>
      <c r="G10" s="39">
        <v>826</v>
      </c>
      <c r="H10" s="39">
        <v>633</v>
      </c>
      <c r="I10" s="39">
        <v>640</v>
      </c>
      <c r="J10" s="39">
        <v>656</v>
      </c>
      <c r="K10" s="39">
        <v>801</v>
      </c>
      <c r="L10" s="5">
        <f t="shared" si="0"/>
        <v>0.22103658536585366</v>
      </c>
      <c r="M10" s="5">
        <f t="shared" si="1"/>
        <v>-3.026634382566586E-2</v>
      </c>
      <c r="N10" s="5">
        <f t="shared" si="2"/>
        <v>-0.20219123505976094</v>
      </c>
    </row>
    <row r="11" spans="1:14" x14ac:dyDescent="0.25">
      <c r="A11" s="38" t="s">
        <v>60</v>
      </c>
      <c r="B11" s="39">
        <v>167</v>
      </c>
      <c r="C11" s="39">
        <v>123</v>
      </c>
      <c r="D11" s="39">
        <v>115</v>
      </c>
      <c r="E11" s="39">
        <v>96</v>
      </c>
      <c r="F11" s="39">
        <v>118</v>
      </c>
      <c r="G11" s="39">
        <v>89</v>
      </c>
      <c r="H11" s="39">
        <v>76</v>
      </c>
      <c r="I11" s="39">
        <v>61</v>
      </c>
      <c r="J11" s="39">
        <v>59</v>
      </c>
      <c r="K11" s="39">
        <v>53</v>
      </c>
      <c r="L11" s="5">
        <f t="shared" si="0"/>
        <v>-0.10169491525423729</v>
      </c>
      <c r="M11" s="5">
        <f t="shared" si="1"/>
        <v>-0.4044943820224719</v>
      </c>
      <c r="N11" s="5">
        <f t="shared" si="2"/>
        <v>-0.68263473053892221</v>
      </c>
    </row>
    <row r="12" spans="1:14" x14ac:dyDescent="0.25">
      <c r="A12" s="38" t="s">
        <v>25</v>
      </c>
      <c r="B12" s="39">
        <v>263</v>
      </c>
      <c r="C12" s="39">
        <v>267</v>
      </c>
      <c r="D12" s="39">
        <v>301</v>
      </c>
      <c r="E12" s="39">
        <v>367</v>
      </c>
      <c r="F12" s="39">
        <v>400</v>
      </c>
      <c r="G12" s="39">
        <v>332</v>
      </c>
      <c r="H12" s="39">
        <v>227</v>
      </c>
      <c r="I12" s="39">
        <v>132</v>
      </c>
      <c r="J12" s="39">
        <v>186</v>
      </c>
      <c r="K12" s="39">
        <v>178</v>
      </c>
      <c r="L12" s="5">
        <f t="shared" si="0"/>
        <v>-4.3010752688172046E-2</v>
      </c>
      <c r="M12" s="5">
        <f t="shared" si="1"/>
        <v>-0.46385542168674698</v>
      </c>
      <c r="N12" s="5">
        <f t="shared" si="2"/>
        <v>-0.32319391634980987</v>
      </c>
    </row>
    <row r="13" spans="1:14" x14ac:dyDescent="0.25">
      <c r="A13" s="38" t="s">
        <v>14</v>
      </c>
      <c r="B13" s="39">
        <v>536</v>
      </c>
      <c r="C13" s="39">
        <v>497</v>
      </c>
      <c r="D13" s="39">
        <v>618</v>
      </c>
      <c r="E13" s="39">
        <v>651</v>
      </c>
      <c r="F13" s="39">
        <v>588</v>
      </c>
      <c r="G13" s="39">
        <v>492</v>
      </c>
      <c r="H13" s="39">
        <v>388</v>
      </c>
      <c r="I13" s="39">
        <v>266</v>
      </c>
      <c r="J13" s="39">
        <v>262</v>
      </c>
      <c r="K13" s="39">
        <v>257</v>
      </c>
      <c r="L13" s="5">
        <f t="shared" si="0"/>
        <v>-1.9083969465648856E-2</v>
      </c>
      <c r="M13" s="5">
        <f t="shared" si="1"/>
        <v>-0.47764227642276424</v>
      </c>
      <c r="N13" s="5">
        <f t="shared" si="2"/>
        <v>-0.52052238805970152</v>
      </c>
    </row>
    <row r="14" spans="1:14" x14ac:dyDescent="0.25">
      <c r="A14" s="38" t="s">
        <v>62</v>
      </c>
      <c r="B14" s="39">
        <v>86</v>
      </c>
      <c r="C14" s="39">
        <v>67</v>
      </c>
      <c r="D14" s="39">
        <v>57</v>
      </c>
      <c r="E14" s="39">
        <v>50</v>
      </c>
      <c r="F14" s="39">
        <v>41</v>
      </c>
      <c r="G14" s="39">
        <v>67</v>
      </c>
      <c r="H14" s="39">
        <v>27</v>
      </c>
      <c r="I14" s="39">
        <v>25</v>
      </c>
      <c r="J14" s="39">
        <v>24</v>
      </c>
      <c r="K14" s="39">
        <v>47</v>
      </c>
      <c r="L14" s="5">
        <f t="shared" si="0"/>
        <v>0.95833333333333337</v>
      </c>
      <c r="M14" s="5">
        <f t="shared" si="1"/>
        <v>-0.29850746268656714</v>
      </c>
      <c r="N14" s="5">
        <f t="shared" si="2"/>
        <v>-0.45348837209302323</v>
      </c>
    </row>
    <row r="15" spans="1:14" x14ac:dyDescent="0.25">
      <c r="A15" s="38" t="s">
        <v>56</v>
      </c>
      <c r="B15" s="39">
        <v>112</v>
      </c>
      <c r="C15" s="39">
        <v>128</v>
      </c>
      <c r="D15" s="39">
        <v>109</v>
      </c>
      <c r="E15" s="39">
        <v>113</v>
      </c>
      <c r="F15" s="39">
        <v>129</v>
      </c>
      <c r="G15" s="39">
        <v>128</v>
      </c>
      <c r="H15" s="39">
        <v>118</v>
      </c>
      <c r="I15" s="39">
        <v>76</v>
      </c>
      <c r="J15" s="39">
        <v>97</v>
      </c>
      <c r="K15" s="39">
        <v>60</v>
      </c>
      <c r="L15" s="5">
        <f t="shared" si="0"/>
        <v>-0.38144329896907214</v>
      </c>
      <c r="M15" s="5">
        <f t="shared" si="1"/>
        <v>-0.53125</v>
      </c>
      <c r="N15" s="5">
        <f t="shared" si="2"/>
        <v>-0.4642857142857143</v>
      </c>
    </row>
    <row r="16" spans="1:14" x14ac:dyDescent="0.25">
      <c r="A16" s="38" t="s">
        <v>31</v>
      </c>
      <c r="B16" s="39">
        <v>216</v>
      </c>
      <c r="C16" s="39">
        <v>294</v>
      </c>
      <c r="D16" s="39">
        <v>195</v>
      </c>
      <c r="E16" s="39">
        <v>345</v>
      </c>
      <c r="F16" s="39">
        <v>468</v>
      </c>
      <c r="G16" s="39">
        <v>273</v>
      </c>
      <c r="H16" s="39">
        <v>294</v>
      </c>
      <c r="I16" s="39">
        <v>163</v>
      </c>
      <c r="J16" s="39">
        <v>170</v>
      </c>
      <c r="K16" s="39">
        <v>151</v>
      </c>
      <c r="L16" s="5">
        <f t="shared" si="0"/>
        <v>-0.11176470588235295</v>
      </c>
      <c r="M16" s="5">
        <f t="shared" si="1"/>
        <v>-0.44688644688644691</v>
      </c>
      <c r="N16" s="5">
        <f t="shared" si="2"/>
        <v>-0.30092592592592593</v>
      </c>
    </row>
    <row r="17" spans="1:14" x14ac:dyDescent="0.25">
      <c r="A17" s="38" t="s">
        <v>74</v>
      </c>
      <c r="B17" s="39">
        <v>42</v>
      </c>
      <c r="C17" s="39">
        <v>21</v>
      </c>
      <c r="D17" s="39">
        <v>16</v>
      </c>
      <c r="E17" s="39">
        <v>24</v>
      </c>
      <c r="F17" s="39">
        <v>33</v>
      </c>
      <c r="G17" s="39">
        <v>26</v>
      </c>
      <c r="H17" s="39">
        <v>22</v>
      </c>
      <c r="I17" s="39">
        <v>13</v>
      </c>
      <c r="J17" s="39">
        <v>24</v>
      </c>
      <c r="K17" s="39">
        <v>19</v>
      </c>
      <c r="L17" s="5">
        <f t="shared" si="0"/>
        <v>-0.20833333333333334</v>
      </c>
      <c r="M17" s="5">
        <f t="shared" si="1"/>
        <v>-0.26923076923076922</v>
      </c>
      <c r="N17" s="5">
        <f t="shared" si="2"/>
        <v>-0.54761904761904767</v>
      </c>
    </row>
    <row r="18" spans="1:14" x14ac:dyDescent="0.25">
      <c r="A18" s="38" t="s">
        <v>47</v>
      </c>
      <c r="B18" s="39">
        <v>176</v>
      </c>
      <c r="C18" s="39">
        <v>142</v>
      </c>
      <c r="D18" s="39">
        <v>125</v>
      </c>
      <c r="E18" s="39">
        <v>138</v>
      </c>
      <c r="F18" s="39">
        <v>164</v>
      </c>
      <c r="G18" s="39">
        <v>109</v>
      </c>
      <c r="H18" s="39">
        <v>91</v>
      </c>
      <c r="I18" s="39">
        <v>96</v>
      </c>
      <c r="J18" s="39">
        <v>68</v>
      </c>
      <c r="K18" s="39">
        <v>89</v>
      </c>
      <c r="L18" s="5">
        <f t="shared" si="0"/>
        <v>0.30882352941176472</v>
      </c>
      <c r="M18" s="5">
        <f t="shared" si="1"/>
        <v>-0.1834862385321101</v>
      </c>
      <c r="N18" s="5">
        <f t="shared" si="2"/>
        <v>-0.49431818181818182</v>
      </c>
    </row>
    <row r="19" spans="1:14" x14ac:dyDescent="0.25">
      <c r="A19" s="38" t="s">
        <v>16</v>
      </c>
      <c r="B19" s="39">
        <v>478</v>
      </c>
      <c r="C19" s="39">
        <v>553</v>
      </c>
      <c r="D19" s="39">
        <v>382</v>
      </c>
      <c r="E19" s="39">
        <v>505</v>
      </c>
      <c r="F19" s="39">
        <v>498</v>
      </c>
      <c r="G19" s="39">
        <v>332</v>
      </c>
      <c r="H19" s="39">
        <v>284</v>
      </c>
      <c r="I19" s="39">
        <v>215</v>
      </c>
      <c r="J19" s="39">
        <v>171</v>
      </c>
      <c r="K19" s="39">
        <v>240</v>
      </c>
      <c r="L19" s="5">
        <f t="shared" si="0"/>
        <v>0.40350877192982454</v>
      </c>
      <c r="M19" s="5">
        <f t="shared" si="1"/>
        <v>-0.27710843373493976</v>
      </c>
      <c r="N19" s="5">
        <f t="shared" si="2"/>
        <v>-0.497907949790795</v>
      </c>
    </row>
    <row r="20" spans="1:14" x14ac:dyDescent="0.25">
      <c r="A20" s="38" t="s">
        <v>11</v>
      </c>
      <c r="B20" s="39">
        <v>565</v>
      </c>
      <c r="C20" s="39">
        <v>564</v>
      </c>
      <c r="D20" s="39">
        <v>451</v>
      </c>
      <c r="E20" s="39">
        <v>643</v>
      </c>
      <c r="F20" s="39">
        <v>564</v>
      </c>
      <c r="G20" s="39">
        <v>411</v>
      </c>
      <c r="H20" s="39">
        <v>285</v>
      </c>
      <c r="I20" s="39">
        <v>245</v>
      </c>
      <c r="J20" s="39">
        <v>287</v>
      </c>
      <c r="K20" s="39">
        <v>268</v>
      </c>
      <c r="L20" s="5">
        <f t="shared" si="0"/>
        <v>-6.6202090592334492E-2</v>
      </c>
      <c r="M20" s="5">
        <f t="shared" si="1"/>
        <v>-0.34793187347931875</v>
      </c>
      <c r="N20" s="5">
        <f t="shared" si="2"/>
        <v>-0.52566371681415924</v>
      </c>
    </row>
    <row r="21" spans="1:14" x14ac:dyDescent="0.25">
      <c r="A21" s="38" t="s">
        <v>63</v>
      </c>
      <c r="B21" s="39">
        <v>71</v>
      </c>
      <c r="C21" s="39">
        <v>84</v>
      </c>
      <c r="D21" s="39">
        <v>54</v>
      </c>
      <c r="E21" s="39">
        <v>60</v>
      </c>
      <c r="F21" s="39">
        <v>34</v>
      </c>
      <c r="G21" s="39">
        <v>38</v>
      </c>
      <c r="H21" s="39">
        <v>41</v>
      </c>
      <c r="I21" s="39">
        <v>35</v>
      </c>
      <c r="J21" s="39">
        <v>43</v>
      </c>
      <c r="K21" s="39">
        <v>47</v>
      </c>
      <c r="L21" s="5">
        <f t="shared" si="0"/>
        <v>9.3023255813953487E-2</v>
      </c>
      <c r="M21" s="5">
        <f t="shared" si="1"/>
        <v>0.23684210526315788</v>
      </c>
      <c r="N21" s="5">
        <f t="shared" si="2"/>
        <v>-0.3380281690140845</v>
      </c>
    </row>
    <row r="22" spans="1:14" x14ac:dyDescent="0.25">
      <c r="A22" s="38" t="s">
        <v>42</v>
      </c>
      <c r="B22" s="39">
        <v>153</v>
      </c>
      <c r="C22" s="39">
        <v>118</v>
      </c>
      <c r="D22" s="39">
        <v>122</v>
      </c>
      <c r="E22" s="39">
        <v>135</v>
      </c>
      <c r="F22" s="39">
        <v>141</v>
      </c>
      <c r="G22" s="39">
        <v>129</v>
      </c>
      <c r="H22" s="39">
        <v>113</v>
      </c>
      <c r="I22" s="39">
        <v>127</v>
      </c>
      <c r="J22" s="39">
        <v>106</v>
      </c>
      <c r="K22" s="39">
        <v>99</v>
      </c>
      <c r="L22" s="5">
        <f t="shared" si="0"/>
        <v>-6.6037735849056603E-2</v>
      </c>
      <c r="M22" s="5">
        <f t="shared" si="1"/>
        <v>-0.23255813953488372</v>
      </c>
      <c r="N22" s="5">
        <f t="shared" si="2"/>
        <v>-0.35294117647058826</v>
      </c>
    </row>
    <row r="23" spans="1:14" x14ac:dyDescent="0.25">
      <c r="A23" s="38" t="s">
        <v>50</v>
      </c>
      <c r="B23" s="39">
        <v>151</v>
      </c>
      <c r="C23" s="39">
        <v>99</v>
      </c>
      <c r="D23" s="39">
        <v>113</v>
      </c>
      <c r="E23" s="39">
        <v>173</v>
      </c>
      <c r="F23" s="39">
        <v>112</v>
      </c>
      <c r="G23" s="39">
        <v>141</v>
      </c>
      <c r="H23" s="39">
        <v>113</v>
      </c>
      <c r="I23" s="39">
        <v>65</v>
      </c>
      <c r="J23" s="39">
        <v>80</v>
      </c>
      <c r="K23" s="39">
        <v>78</v>
      </c>
      <c r="L23" s="5">
        <f t="shared" si="0"/>
        <v>-2.5000000000000001E-2</v>
      </c>
      <c r="M23" s="5">
        <f t="shared" si="1"/>
        <v>-0.44680851063829785</v>
      </c>
      <c r="N23" s="5">
        <f t="shared" si="2"/>
        <v>-0.48344370860927155</v>
      </c>
    </row>
    <row r="24" spans="1:14" x14ac:dyDescent="0.25">
      <c r="A24" s="38" t="s">
        <v>18</v>
      </c>
      <c r="B24" s="39">
        <v>324</v>
      </c>
      <c r="C24" s="39">
        <v>326</v>
      </c>
      <c r="D24" s="39">
        <v>217</v>
      </c>
      <c r="E24" s="39">
        <v>299</v>
      </c>
      <c r="F24" s="39">
        <v>368</v>
      </c>
      <c r="G24" s="39">
        <v>294</v>
      </c>
      <c r="H24" s="39">
        <v>239</v>
      </c>
      <c r="I24" s="39">
        <v>190</v>
      </c>
      <c r="J24" s="39">
        <v>162</v>
      </c>
      <c r="K24" s="39">
        <v>219</v>
      </c>
      <c r="L24" s="5">
        <f t="shared" si="0"/>
        <v>0.35185185185185186</v>
      </c>
      <c r="M24" s="5">
        <f t="shared" si="1"/>
        <v>-0.25510204081632654</v>
      </c>
      <c r="N24" s="5">
        <f t="shared" si="2"/>
        <v>-0.32407407407407407</v>
      </c>
    </row>
    <row r="25" spans="1:14" x14ac:dyDescent="0.25">
      <c r="A25" s="38" t="s">
        <v>61</v>
      </c>
      <c r="B25" s="39">
        <v>89</v>
      </c>
      <c r="C25" s="39">
        <v>98</v>
      </c>
      <c r="D25" s="39">
        <v>74</v>
      </c>
      <c r="E25" s="39">
        <v>100</v>
      </c>
      <c r="F25" s="39">
        <v>74</v>
      </c>
      <c r="G25" s="39">
        <v>97</v>
      </c>
      <c r="H25" s="39">
        <v>74</v>
      </c>
      <c r="I25" s="39">
        <v>43</v>
      </c>
      <c r="J25" s="39">
        <v>30</v>
      </c>
      <c r="K25" s="39">
        <v>51</v>
      </c>
      <c r="L25" s="5">
        <f t="shared" si="0"/>
        <v>0.7</v>
      </c>
      <c r="M25" s="5">
        <f t="shared" si="1"/>
        <v>-0.47422680412371132</v>
      </c>
      <c r="N25" s="5">
        <f t="shared" si="2"/>
        <v>-0.42696629213483145</v>
      </c>
    </row>
    <row r="26" spans="1:14" x14ac:dyDescent="0.25">
      <c r="A26" s="38" t="s">
        <v>41</v>
      </c>
      <c r="B26" s="39">
        <v>155</v>
      </c>
      <c r="C26" s="39">
        <v>143</v>
      </c>
      <c r="D26" s="39">
        <v>133</v>
      </c>
      <c r="E26" s="39">
        <v>123</v>
      </c>
      <c r="F26" s="39">
        <v>165</v>
      </c>
      <c r="G26" s="39">
        <v>123</v>
      </c>
      <c r="H26" s="39">
        <v>90</v>
      </c>
      <c r="I26" s="39">
        <v>78</v>
      </c>
      <c r="J26" s="39">
        <v>95</v>
      </c>
      <c r="K26" s="39">
        <v>100</v>
      </c>
      <c r="L26" s="5">
        <f t="shared" si="0"/>
        <v>5.2631578947368418E-2</v>
      </c>
      <c r="M26" s="5">
        <f t="shared" si="1"/>
        <v>-0.18699186991869918</v>
      </c>
      <c r="N26" s="5">
        <f t="shared" si="2"/>
        <v>-0.35483870967741937</v>
      </c>
    </row>
    <row r="27" spans="1:14" x14ac:dyDescent="0.25">
      <c r="A27" s="38" t="s">
        <v>76</v>
      </c>
      <c r="B27" s="39">
        <v>6</v>
      </c>
      <c r="C27" s="39">
        <v>12</v>
      </c>
      <c r="D27" s="39">
        <v>12</v>
      </c>
      <c r="E27" s="39">
        <v>8</v>
      </c>
      <c r="F27" s="39">
        <v>7</v>
      </c>
      <c r="G27" s="39">
        <v>8</v>
      </c>
      <c r="H27" s="39">
        <v>6</v>
      </c>
      <c r="I27" s="39">
        <v>3</v>
      </c>
      <c r="J27" s="39">
        <v>9</v>
      </c>
      <c r="K27" s="39">
        <v>12</v>
      </c>
      <c r="L27" s="5">
        <f t="shared" si="0"/>
        <v>0.33333333333333331</v>
      </c>
      <c r="M27" s="5">
        <f t="shared" si="1"/>
        <v>0.5</v>
      </c>
      <c r="N27" s="5">
        <f t="shared" si="2"/>
        <v>1</v>
      </c>
    </row>
    <row r="28" spans="1:14" x14ac:dyDescent="0.25">
      <c r="A28" s="38" t="s">
        <v>22</v>
      </c>
      <c r="B28" s="39">
        <v>457</v>
      </c>
      <c r="C28" s="39">
        <v>525</v>
      </c>
      <c r="D28" s="39">
        <v>465</v>
      </c>
      <c r="E28" s="39">
        <v>425</v>
      </c>
      <c r="F28" s="39">
        <v>376</v>
      </c>
      <c r="G28" s="39">
        <v>320</v>
      </c>
      <c r="H28" s="39">
        <v>271</v>
      </c>
      <c r="I28" s="39">
        <v>209</v>
      </c>
      <c r="J28" s="39">
        <v>249</v>
      </c>
      <c r="K28" s="39">
        <v>204</v>
      </c>
      <c r="L28" s="5">
        <f t="shared" si="0"/>
        <v>-0.18072289156626506</v>
      </c>
      <c r="M28" s="5">
        <f t="shared" si="1"/>
        <v>-0.36249999999999999</v>
      </c>
      <c r="N28" s="5">
        <f t="shared" si="2"/>
        <v>-0.55361050328227568</v>
      </c>
    </row>
    <row r="29" spans="1:14" x14ac:dyDescent="0.25">
      <c r="A29" s="38" t="s">
        <v>73</v>
      </c>
      <c r="B29" s="39">
        <v>17</v>
      </c>
      <c r="C29" s="39">
        <v>19</v>
      </c>
      <c r="D29" s="39">
        <v>33</v>
      </c>
      <c r="E29" s="39">
        <v>18</v>
      </c>
      <c r="F29" s="39">
        <v>18</v>
      </c>
      <c r="G29" s="39">
        <v>24</v>
      </c>
      <c r="H29" s="39">
        <v>23</v>
      </c>
      <c r="I29" s="39">
        <v>9</v>
      </c>
      <c r="J29" s="39">
        <v>15</v>
      </c>
      <c r="K29" s="39">
        <v>29</v>
      </c>
      <c r="L29" s="5">
        <f t="shared" si="0"/>
        <v>0.93333333333333335</v>
      </c>
      <c r="M29" s="5">
        <f t="shared" si="1"/>
        <v>0.20833333333333334</v>
      </c>
      <c r="N29" s="5">
        <f t="shared" si="2"/>
        <v>0.70588235294117652</v>
      </c>
    </row>
    <row r="30" spans="1:14" x14ac:dyDescent="0.25">
      <c r="A30" s="38" t="s">
        <v>67</v>
      </c>
      <c r="B30" s="39">
        <v>38</v>
      </c>
      <c r="C30" s="39">
        <v>47</v>
      </c>
      <c r="D30" s="39">
        <v>38</v>
      </c>
      <c r="E30" s="39">
        <v>90</v>
      </c>
      <c r="F30" s="39">
        <v>66</v>
      </c>
      <c r="G30" s="39">
        <v>60</v>
      </c>
      <c r="H30" s="39">
        <v>47</v>
      </c>
      <c r="I30" s="39">
        <v>33</v>
      </c>
      <c r="J30" s="39">
        <v>28</v>
      </c>
      <c r="K30" s="39">
        <v>42</v>
      </c>
      <c r="L30" s="5">
        <f t="shared" si="0"/>
        <v>0.5</v>
      </c>
      <c r="M30" s="5">
        <f t="shared" si="1"/>
        <v>-0.3</v>
      </c>
      <c r="N30" s="5">
        <f t="shared" si="2"/>
        <v>0.10526315789473684</v>
      </c>
    </row>
    <row r="31" spans="1:14" x14ac:dyDescent="0.25">
      <c r="A31" s="38" t="s">
        <v>36</v>
      </c>
      <c r="B31" s="39">
        <v>243</v>
      </c>
      <c r="C31" s="39">
        <v>219</v>
      </c>
      <c r="D31" s="39">
        <v>200</v>
      </c>
      <c r="E31" s="39">
        <v>366</v>
      </c>
      <c r="F31" s="39">
        <v>383</v>
      </c>
      <c r="G31" s="39">
        <v>318</v>
      </c>
      <c r="H31" s="39">
        <v>189</v>
      </c>
      <c r="I31" s="39">
        <v>134</v>
      </c>
      <c r="J31" s="39">
        <v>121</v>
      </c>
      <c r="K31" s="39">
        <v>124</v>
      </c>
      <c r="L31" s="5">
        <f t="shared" si="0"/>
        <v>2.4793388429752067E-2</v>
      </c>
      <c r="M31" s="5">
        <f t="shared" si="1"/>
        <v>-0.61006289308176098</v>
      </c>
      <c r="N31" s="5">
        <f t="shared" si="2"/>
        <v>-0.48971193415637859</v>
      </c>
    </row>
    <row r="32" spans="1:14" x14ac:dyDescent="0.25">
      <c r="A32" s="38" t="s">
        <v>40</v>
      </c>
      <c r="B32" s="39">
        <v>178</v>
      </c>
      <c r="C32" s="39">
        <v>161</v>
      </c>
      <c r="D32" s="39">
        <v>120</v>
      </c>
      <c r="E32" s="39">
        <v>141</v>
      </c>
      <c r="F32" s="39">
        <v>101</v>
      </c>
      <c r="G32" s="39">
        <v>97</v>
      </c>
      <c r="H32" s="39">
        <v>85</v>
      </c>
      <c r="I32" s="39">
        <v>64</v>
      </c>
      <c r="J32" s="39">
        <v>66</v>
      </c>
      <c r="K32" s="39">
        <v>103</v>
      </c>
      <c r="L32" s="5">
        <f t="shared" si="0"/>
        <v>0.56060606060606055</v>
      </c>
      <c r="M32" s="5">
        <f t="shared" si="1"/>
        <v>6.1855670103092786E-2</v>
      </c>
      <c r="N32" s="5">
        <f t="shared" si="2"/>
        <v>-0.42134831460674155</v>
      </c>
    </row>
    <row r="33" spans="1:14" x14ac:dyDescent="0.25">
      <c r="A33" s="38" t="s">
        <v>29</v>
      </c>
      <c r="B33" s="39">
        <v>228</v>
      </c>
      <c r="C33" s="39">
        <v>212</v>
      </c>
      <c r="D33" s="39">
        <v>194</v>
      </c>
      <c r="E33" s="39">
        <v>266</v>
      </c>
      <c r="F33" s="39">
        <v>263</v>
      </c>
      <c r="G33" s="39">
        <v>187</v>
      </c>
      <c r="H33" s="39">
        <v>172</v>
      </c>
      <c r="I33" s="39">
        <v>140</v>
      </c>
      <c r="J33" s="39">
        <v>151</v>
      </c>
      <c r="K33" s="39">
        <v>156</v>
      </c>
      <c r="L33" s="5">
        <f t="shared" si="0"/>
        <v>3.3112582781456956E-2</v>
      </c>
      <c r="M33" s="5">
        <f t="shared" si="1"/>
        <v>-0.16577540106951871</v>
      </c>
      <c r="N33" s="5">
        <f t="shared" si="2"/>
        <v>-0.31578947368421051</v>
      </c>
    </row>
    <row r="34" spans="1:14" x14ac:dyDescent="0.25">
      <c r="A34" s="38" t="s">
        <v>17</v>
      </c>
      <c r="B34" s="39">
        <v>602</v>
      </c>
      <c r="C34" s="39">
        <v>593</v>
      </c>
      <c r="D34" s="39">
        <v>400</v>
      </c>
      <c r="E34" s="39">
        <v>587</v>
      </c>
      <c r="F34" s="39">
        <v>560</v>
      </c>
      <c r="G34" s="39">
        <v>394</v>
      </c>
      <c r="H34" s="39">
        <v>299</v>
      </c>
      <c r="I34" s="39">
        <v>223</v>
      </c>
      <c r="J34" s="39">
        <v>239</v>
      </c>
      <c r="K34" s="39">
        <v>224</v>
      </c>
      <c r="L34" s="5">
        <f t="shared" si="0"/>
        <v>-6.2761506276150625E-2</v>
      </c>
      <c r="M34" s="5">
        <f t="shared" si="1"/>
        <v>-0.43147208121827413</v>
      </c>
      <c r="N34" s="5">
        <f t="shared" si="2"/>
        <v>-0.62790697674418605</v>
      </c>
    </row>
    <row r="35" spans="1:14" x14ac:dyDescent="0.25">
      <c r="A35" s="38" t="s">
        <v>75</v>
      </c>
      <c r="B35" s="39">
        <v>40</v>
      </c>
      <c r="C35" s="39">
        <v>31</v>
      </c>
      <c r="D35" s="39">
        <v>31</v>
      </c>
      <c r="E35" s="39">
        <v>41</v>
      </c>
      <c r="F35" s="39">
        <v>40</v>
      </c>
      <c r="G35" s="39">
        <v>26</v>
      </c>
      <c r="H35" s="39">
        <v>42</v>
      </c>
      <c r="I35" s="39">
        <v>13</v>
      </c>
      <c r="J35" s="39">
        <v>12</v>
      </c>
      <c r="K35" s="39">
        <v>16</v>
      </c>
      <c r="L35" s="5">
        <f t="shared" si="0"/>
        <v>0.33333333333333331</v>
      </c>
      <c r="M35" s="5">
        <f t="shared" si="1"/>
        <v>-0.38461538461538464</v>
      </c>
      <c r="N35" s="5">
        <f t="shared" si="2"/>
        <v>-0.6</v>
      </c>
    </row>
    <row r="36" spans="1:14" x14ac:dyDescent="0.25">
      <c r="A36" s="38" t="s">
        <v>35</v>
      </c>
      <c r="B36" s="39">
        <v>168</v>
      </c>
      <c r="C36" s="39">
        <v>163</v>
      </c>
      <c r="D36" s="39">
        <v>191</v>
      </c>
      <c r="E36" s="39">
        <v>201</v>
      </c>
      <c r="F36" s="39">
        <v>166</v>
      </c>
      <c r="G36" s="39">
        <v>199</v>
      </c>
      <c r="H36" s="39">
        <v>120</v>
      </c>
      <c r="I36" s="39">
        <v>115</v>
      </c>
      <c r="J36" s="39">
        <v>123</v>
      </c>
      <c r="K36" s="39">
        <v>128</v>
      </c>
      <c r="L36" s="5">
        <f t="shared" si="0"/>
        <v>4.065040650406504E-2</v>
      </c>
      <c r="M36" s="5">
        <f t="shared" si="1"/>
        <v>-0.35678391959798994</v>
      </c>
      <c r="N36" s="5">
        <f t="shared" si="2"/>
        <v>-0.23809523809523808</v>
      </c>
    </row>
    <row r="37" spans="1:14" x14ac:dyDescent="0.25">
      <c r="A37" s="38" t="s">
        <v>3</v>
      </c>
      <c r="B37" s="39">
        <v>613</v>
      </c>
      <c r="C37" s="39">
        <v>632</v>
      </c>
      <c r="D37" s="39">
        <v>532</v>
      </c>
      <c r="E37" s="39">
        <v>635</v>
      </c>
      <c r="F37" s="39">
        <v>636</v>
      </c>
      <c r="G37" s="39">
        <v>623</v>
      </c>
      <c r="H37" s="39">
        <v>343</v>
      </c>
      <c r="I37" s="39">
        <v>331</v>
      </c>
      <c r="J37" s="39">
        <v>324</v>
      </c>
      <c r="K37" s="39">
        <v>408</v>
      </c>
      <c r="L37" s="5">
        <f t="shared" si="0"/>
        <v>0.25925925925925924</v>
      </c>
      <c r="M37" s="5">
        <f t="shared" si="1"/>
        <v>-0.3451043338683788</v>
      </c>
      <c r="N37" s="5">
        <f t="shared" si="2"/>
        <v>-0.33442088091353994</v>
      </c>
    </row>
    <row r="38" spans="1:14" x14ac:dyDescent="0.25">
      <c r="A38" s="38" t="s">
        <v>51</v>
      </c>
      <c r="B38" s="39">
        <v>132</v>
      </c>
      <c r="C38" s="39">
        <v>146</v>
      </c>
      <c r="D38" s="39">
        <v>101</v>
      </c>
      <c r="E38" s="39">
        <v>123</v>
      </c>
      <c r="F38" s="39">
        <v>129</v>
      </c>
      <c r="G38" s="39">
        <v>93</v>
      </c>
      <c r="H38" s="39">
        <v>80</v>
      </c>
      <c r="I38" s="39">
        <v>62</v>
      </c>
      <c r="J38" s="39">
        <v>87</v>
      </c>
      <c r="K38" s="39">
        <v>74</v>
      </c>
      <c r="L38" s="5">
        <f t="shared" si="0"/>
        <v>-0.14942528735632185</v>
      </c>
      <c r="M38" s="5">
        <f t="shared" si="1"/>
        <v>-0.20430107526881722</v>
      </c>
      <c r="N38" s="5">
        <f t="shared" si="2"/>
        <v>-0.43939393939393939</v>
      </c>
    </row>
    <row r="39" spans="1:14" x14ac:dyDescent="0.25">
      <c r="A39" s="38" t="s">
        <v>21</v>
      </c>
      <c r="B39" s="39">
        <v>328</v>
      </c>
      <c r="C39" s="39">
        <v>359</v>
      </c>
      <c r="D39" s="39">
        <v>331</v>
      </c>
      <c r="E39" s="39">
        <v>392</v>
      </c>
      <c r="F39" s="39">
        <v>402</v>
      </c>
      <c r="G39" s="39">
        <v>425</v>
      </c>
      <c r="H39" s="39">
        <v>322</v>
      </c>
      <c r="I39" s="39">
        <v>190</v>
      </c>
      <c r="J39" s="39">
        <v>198</v>
      </c>
      <c r="K39" s="39">
        <v>206</v>
      </c>
      <c r="L39" s="5">
        <f t="shared" si="0"/>
        <v>4.0404040404040407E-2</v>
      </c>
      <c r="M39" s="5">
        <f t="shared" si="1"/>
        <v>-0.51529411764705879</v>
      </c>
      <c r="N39" s="5">
        <f t="shared" si="2"/>
        <v>-0.37195121951219512</v>
      </c>
    </row>
    <row r="40" spans="1:14" x14ac:dyDescent="0.25">
      <c r="A40" s="38" t="s">
        <v>66</v>
      </c>
      <c r="B40" s="39">
        <v>81</v>
      </c>
      <c r="C40" s="39">
        <v>79</v>
      </c>
      <c r="D40" s="39">
        <v>63</v>
      </c>
      <c r="E40" s="39">
        <v>53</v>
      </c>
      <c r="F40" s="39">
        <v>65</v>
      </c>
      <c r="G40" s="39">
        <v>75</v>
      </c>
      <c r="H40" s="39">
        <v>57</v>
      </c>
      <c r="I40" s="39">
        <v>53</v>
      </c>
      <c r="J40" s="39">
        <v>42</v>
      </c>
      <c r="K40" s="39">
        <v>43</v>
      </c>
      <c r="L40" s="5">
        <f t="shared" si="0"/>
        <v>2.3809523809523808E-2</v>
      </c>
      <c r="M40" s="5">
        <f t="shared" si="1"/>
        <v>-0.42666666666666669</v>
      </c>
      <c r="N40" s="5">
        <f t="shared" si="2"/>
        <v>-0.46913580246913578</v>
      </c>
    </row>
    <row r="41" spans="1:14" x14ac:dyDescent="0.25">
      <c r="A41" s="38" t="s">
        <v>57</v>
      </c>
      <c r="B41" s="39">
        <v>113</v>
      </c>
      <c r="C41" s="39">
        <v>92</v>
      </c>
      <c r="D41" s="39">
        <v>107</v>
      </c>
      <c r="E41" s="39">
        <v>109</v>
      </c>
      <c r="F41" s="39">
        <v>79</v>
      </c>
      <c r="G41" s="39">
        <v>83</v>
      </c>
      <c r="H41" s="39">
        <v>71</v>
      </c>
      <c r="I41" s="39">
        <v>68</v>
      </c>
      <c r="J41" s="39">
        <v>74</v>
      </c>
      <c r="K41" s="39">
        <v>59</v>
      </c>
      <c r="L41" s="5">
        <f t="shared" si="0"/>
        <v>-0.20270270270270271</v>
      </c>
      <c r="M41" s="5">
        <f t="shared" si="1"/>
        <v>-0.28915662650602408</v>
      </c>
      <c r="N41" s="5">
        <f t="shared" si="2"/>
        <v>-0.47787610619469029</v>
      </c>
    </row>
    <row r="42" spans="1:14" x14ac:dyDescent="0.25">
      <c r="A42" s="38" t="s">
        <v>20</v>
      </c>
      <c r="B42" s="39">
        <v>266</v>
      </c>
      <c r="C42" s="39">
        <v>260</v>
      </c>
      <c r="D42" s="39">
        <v>245</v>
      </c>
      <c r="E42" s="39">
        <v>257</v>
      </c>
      <c r="F42" s="39">
        <v>341</v>
      </c>
      <c r="G42" s="39">
        <v>353</v>
      </c>
      <c r="H42" s="39">
        <v>302</v>
      </c>
      <c r="I42" s="39">
        <v>150</v>
      </c>
      <c r="J42" s="39">
        <v>193</v>
      </c>
      <c r="K42" s="39">
        <v>207</v>
      </c>
      <c r="L42" s="5">
        <f t="shared" si="0"/>
        <v>7.2538860103626937E-2</v>
      </c>
      <c r="M42" s="5">
        <f t="shared" si="1"/>
        <v>-0.41359773371104813</v>
      </c>
      <c r="N42" s="5">
        <f t="shared" si="2"/>
        <v>-0.22180451127819548</v>
      </c>
    </row>
    <row r="43" spans="1:14" x14ac:dyDescent="0.25">
      <c r="A43" s="38" t="s">
        <v>32</v>
      </c>
      <c r="B43" s="39">
        <v>239</v>
      </c>
      <c r="C43" s="39">
        <v>260</v>
      </c>
      <c r="D43" s="39">
        <v>226</v>
      </c>
      <c r="E43" s="39">
        <v>234</v>
      </c>
      <c r="F43" s="39">
        <v>274</v>
      </c>
      <c r="G43" s="39">
        <v>259</v>
      </c>
      <c r="H43" s="39">
        <v>211</v>
      </c>
      <c r="I43" s="39">
        <v>137</v>
      </c>
      <c r="J43" s="39">
        <v>111</v>
      </c>
      <c r="K43" s="39">
        <v>148</v>
      </c>
      <c r="L43" s="5">
        <f t="shared" si="0"/>
        <v>0.33333333333333331</v>
      </c>
      <c r="M43" s="5">
        <f t="shared" si="1"/>
        <v>-0.42857142857142855</v>
      </c>
      <c r="N43" s="5">
        <f t="shared" si="2"/>
        <v>-0.3807531380753138</v>
      </c>
    </row>
    <row r="44" spans="1:14" x14ac:dyDescent="0.25">
      <c r="A44" s="38" t="s">
        <v>48</v>
      </c>
      <c r="B44" s="39">
        <v>96</v>
      </c>
      <c r="C44" s="39">
        <v>183</v>
      </c>
      <c r="D44" s="39">
        <v>126</v>
      </c>
      <c r="E44" s="39">
        <v>145</v>
      </c>
      <c r="F44" s="39">
        <v>143</v>
      </c>
      <c r="G44" s="39">
        <v>143</v>
      </c>
      <c r="H44" s="39">
        <v>99</v>
      </c>
      <c r="I44" s="39">
        <v>67</v>
      </c>
      <c r="J44" s="39">
        <v>59</v>
      </c>
      <c r="K44" s="39">
        <v>81</v>
      </c>
      <c r="L44" s="5">
        <f t="shared" si="0"/>
        <v>0.3728813559322034</v>
      </c>
      <c r="M44" s="5">
        <f t="shared" si="1"/>
        <v>-0.43356643356643354</v>
      </c>
      <c r="N44" s="5">
        <f t="shared" si="2"/>
        <v>-0.15625</v>
      </c>
    </row>
    <row r="45" spans="1:14" x14ac:dyDescent="0.25">
      <c r="A45" s="38" t="s">
        <v>6</v>
      </c>
      <c r="B45" s="39">
        <v>517</v>
      </c>
      <c r="C45" s="39">
        <v>491</v>
      </c>
      <c r="D45" s="39">
        <v>514</v>
      </c>
      <c r="E45" s="39">
        <v>648</v>
      </c>
      <c r="F45" s="39">
        <v>643</v>
      </c>
      <c r="G45" s="39">
        <v>625</v>
      </c>
      <c r="H45" s="39">
        <v>396</v>
      </c>
      <c r="I45" s="39">
        <v>274</v>
      </c>
      <c r="J45" s="39">
        <v>266</v>
      </c>
      <c r="K45" s="39">
        <v>329</v>
      </c>
      <c r="L45" s="5">
        <f t="shared" si="0"/>
        <v>0.23684210526315788</v>
      </c>
      <c r="M45" s="5">
        <f t="shared" si="1"/>
        <v>-0.47360000000000002</v>
      </c>
      <c r="N45" s="5">
        <f t="shared" si="2"/>
        <v>-0.36363636363636365</v>
      </c>
    </row>
    <row r="46" spans="1:14" x14ac:dyDescent="0.25">
      <c r="A46" s="38" t="s">
        <v>44</v>
      </c>
      <c r="B46" s="39">
        <v>134</v>
      </c>
      <c r="C46" s="39">
        <v>161</v>
      </c>
      <c r="D46" s="39">
        <v>102</v>
      </c>
      <c r="E46" s="39">
        <v>114</v>
      </c>
      <c r="F46" s="39">
        <v>128</v>
      </c>
      <c r="G46" s="39">
        <v>65</v>
      </c>
      <c r="H46" s="39">
        <v>79</v>
      </c>
      <c r="I46" s="39">
        <v>69</v>
      </c>
      <c r="J46" s="39">
        <v>74</v>
      </c>
      <c r="K46" s="39">
        <v>98</v>
      </c>
      <c r="L46" s="5">
        <f t="shared" si="0"/>
        <v>0.32432432432432434</v>
      </c>
      <c r="M46" s="5">
        <f t="shared" si="1"/>
        <v>0.50769230769230766</v>
      </c>
      <c r="N46" s="5">
        <f t="shared" si="2"/>
        <v>-0.26865671641791045</v>
      </c>
    </row>
    <row r="47" spans="1:14" x14ac:dyDescent="0.25">
      <c r="A47" s="38" t="s">
        <v>37</v>
      </c>
      <c r="B47" s="39">
        <v>175</v>
      </c>
      <c r="C47" s="39">
        <v>202</v>
      </c>
      <c r="D47" s="39">
        <v>176</v>
      </c>
      <c r="E47" s="39">
        <v>245</v>
      </c>
      <c r="F47" s="39">
        <v>297</v>
      </c>
      <c r="G47" s="39">
        <v>332</v>
      </c>
      <c r="H47" s="39">
        <v>257</v>
      </c>
      <c r="I47" s="39">
        <v>174</v>
      </c>
      <c r="J47" s="39">
        <v>166</v>
      </c>
      <c r="K47" s="39">
        <v>116</v>
      </c>
      <c r="L47" s="5">
        <f t="shared" si="0"/>
        <v>-0.30120481927710846</v>
      </c>
      <c r="M47" s="5">
        <f t="shared" si="1"/>
        <v>-0.6506024096385542</v>
      </c>
      <c r="N47" s="5">
        <f t="shared" si="2"/>
        <v>-0.33714285714285713</v>
      </c>
    </row>
    <row r="48" spans="1:14" x14ac:dyDescent="0.25">
      <c r="A48" s="38" t="s">
        <v>58</v>
      </c>
      <c r="B48" s="39">
        <v>84</v>
      </c>
      <c r="C48" s="39">
        <v>86</v>
      </c>
      <c r="D48" s="39">
        <v>80</v>
      </c>
      <c r="E48" s="39">
        <v>96</v>
      </c>
      <c r="F48" s="39">
        <v>109</v>
      </c>
      <c r="G48" s="39">
        <v>112</v>
      </c>
      <c r="H48" s="39">
        <v>88</v>
      </c>
      <c r="I48" s="39">
        <v>50</v>
      </c>
      <c r="J48" s="39">
        <v>63</v>
      </c>
      <c r="K48" s="39">
        <v>58</v>
      </c>
      <c r="L48" s="5">
        <f t="shared" si="0"/>
        <v>-7.9365079365079361E-2</v>
      </c>
      <c r="M48" s="5">
        <f t="shared" si="1"/>
        <v>-0.48214285714285715</v>
      </c>
      <c r="N48" s="5">
        <f t="shared" si="2"/>
        <v>-0.30952380952380953</v>
      </c>
    </row>
    <row r="49" spans="1:14" x14ac:dyDescent="0.25">
      <c r="A49" s="38" t="s">
        <v>69</v>
      </c>
      <c r="B49" s="39">
        <v>80</v>
      </c>
      <c r="C49" s="39">
        <v>61</v>
      </c>
      <c r="D49" s="39">
        <v>77</v>
      </c>
      <c r="E49" s="39">
        <v>79</v>
      </c>
      <c r="F49" s="39">
        <v>95</v>
      </c>
      <c r="G49" s="39">
        <v>78</v>
      </c>
      <c r="H49" s="39">
        <v>43</v>
      </c>
      <c r="I49" s="39">
        <v>37</v>
      </c>
      <c r="J49" s="39">
        <v>39</v>
      </c>
      <c r="K49" s="39">
        <v>39</v>
      </c>
      <c r="L49" s="5">
        <f t="shared" si="0"/>
        <v>0</v>
      </c>
      <c r="M49" s="5">
        <f t="shared" si="1"/>
        <v>-0.5</v>
      </c>
      <c r="N49" s="5">
        <f t="shared" si="2"/>
        <v>-0.51249999999999996</v>
      </c>
    </row>
    <row r="50" spans="1:14" x14ac:dyDescent="0.25">
      <c r="A50" s="38" t="s">
        <v>53</v>
      </c>
      <c r="B50" s="39">
        <v>179</v>
      </c>
      <c r="C50" s="39">
        <v>155</v>
      </c>
      <c r="D50" s="39">
        <v>107</v>
      </c>
      <c r="E50" s="39">
        <v>113</v>
      </c>
      <c r="F50" s="39">
        <v>130</v>
      </c>
      <c r="G50" s="39">
        <v>144</v>
      </c>
      <c r="H50" s="39">
        <v>89</v>
      </c>
      <c r="I50" s="39">
        <v>76</v>
      </c>
      <c r="J50" s="39">
        <v>71</v>
      </c>
      <c r="K50" s="39">
        <v>67</v>
      </c>
      <c r="L50" s="5">
        <f t="shared" si="0"/>
        <v>-5.6338028169014086E-2</v>
      </c>
      <c r="M50" s="5">
        <f t="shared" si="1"/>
        <v>-0.53472222222222221</v>
      </c>
      <c r="N50" s="5">
        <f t="shared" si="2"/>
        <v>-0.62569832402234637</v>
      </c>
    </row>
    <row r="51" spans="1:14" x14ac:dyDescent="0.25">
      <c r="A51" s="38" t="s">
        <v>77</v>
      </c>
      <c r="B51" s="39">
        <v>19</v>
      </c>
      <c r="C51" s="39">
        <v>26</v>
      </c>
      <c r="D51" s="39">
        <v>11</v>
      </c>
      <c r="E51" s="39">
        <v>19</v>
      </c>
      <c r="F51" s="39">
        <v>15</v>
      </c>
      <c r="G51" s="39">
        <v>16</v>
      </c>
      <c r="H51" s="39">
        <v>4</v>
      </c>
      <c r="I51" s="39">
        <v>19</v>
      </c>
      <c r="J51" s="39">
        <v>11</v>
      </c>
      <c r="K51" s="39">
        <v>9</v>
      </c>
      <c r="L51" s="5">
        <f t="shared" si="0"/>
        <v>-0.18181818181818182</v>
      </c>
      <c r="M51" s="5">
        <f t="shared" si="1"/>
        <v>-0.4375</v>
      </c>
      <c r="N51" s="5">
        <f t="shared" si="2"/>
        <v>-0.52631578947368418</v>
      </c>
    </row>
    <row r="52" spans="1:14" x14ac:dyDescent="0.25">
      <c r="A52" s="38" t="s">
        <v>8</v>
      </c>
      <c r="B52" s="39">
        <v>319</v>
      </c>
      <c r="C52" s="39">
        <v>333</v>
      </c>
      <c r="D52" s="39">
        <v>218</v>
      </c>
      <c r="E52" s="39">
        <v>276</v>
      </c>
      <c r="F52" s="39">
        <v>250</v>
      </c>
      <c r="G52" s="39">
        <v>136</v>
      </c>
      <c r="H52" s="39">
        <v>160</v>
      </c>
      <c r="I52" s="39">
        <v>151</v>
      </c>
      <c r="J52" s="39">
        <v>153</v>
      </c>
      <c r="K52" s="39">
        <v>290</v>
      </c>
      <c r="L52" s="5">
        <f t="shared" si="0"/>
        <v>0.89542483660130723</v>
      </c>
      <c r="M52" s="5">
        <f t="shared" si="1"/>
        <v>1.1323529411764706</v>
      </c>
      <c r="N52" s="5">
        <f t="shared" si="2"/>
        <v>-9.0909090909090912E-2</v>
      </c>
    </row>
    <row r="53" spans="1:14" x14ac:dyDescent="0.25">
      <c r="A53" s="38" t="s">
        <v>54</v>
      </c>
      <c r="B53" s="39">
        <v>78</v>
      </c>
      <c r="C53" s="39">
        <v>120</v>
      </c>
      <c r="D53" s="39">
        <v>62</v>
      </c>
      <c r="E53" s="39">
        <v>62</v>
      </c>
      <c r="F53" s="39">
        <v>74</v>
      </c>
      <c r="G53" s="39">
        <v>69</v>
      </c>
      <c r="H53" s="39">
        <v>63</v>
      </c>
      <c r="I53" s="39">
        <v>61</v>
      </c>
      <c r="J53" s="39">
        <v>55</v>
      </c>
      <c r="K53" s="39">
        <v>64</v>
      </c>
      <c r="L53" s="5">
        <f t="shared" si="0"/>
        <v>0.16363636363636364</v>
      </c>
      <c r="M53" s="5">
        <f t="shared" si="1"/>
        <v>-7.2463768115942032E-2</v>
      </c>
      <c r="N53" s="5">
        <f t="shared" si="2"/>
        <v>-0.17948717948717949</v>
      </c>
    </row>
    <row r="54" spans="1:14" x14ac:dyDescent="0.25">
      <c r="A54" s="38" t="s">
        <v>5</v>
      </c>
      <c r="B54" s="39">
        <v>596</v>
      </c>
      <c r="C54" s="39">
        <v>495</v>
      </c>
      <c r="D54" s="39">
        <v>388</v>
      </c>
      <c r="E54" s="39">
        <v>554</v>
      </c>
      <c r="F54" s="39">
        <v>558</v>
      </c>
      <c r="G54" s="39">
        <v>523</v>
      </c>
      <c r="H54" s="39">
        <v>394</v>
      </c>
      <c r="I54" s="39">
        <v>327</v>
      </c>
      <c r="J54" s="39">
        <v>329</v>
      </c>
      <c r="K54" s="39">
        <v>331</v>
      </c>
      <c r="L54" s="5">
        <f t="shared" si="0"/>
        <v>6.0790273556231003E-3</v>
      </c>
      <c r="M54" s="5">
        <f t="shared" si="1"/>
        <v>-0.36711281070745699</v>
      </c>
      <c r="N54" s="5">
        <f t="shared" si="2"/>
        <v>-0.44463087248322147</v>
      </c>
    </row>
    <row r="55" spans="1:14" x14ac:dyDescent="0.25">
      <c r="A55" s="38" t="s">
        <v>23</v>
      </c>
      <c r="B55" s="39">
        <v>326</v>
      </c>
      <c r="C55" s="39">
        <v>398</v>
      </c>
      <c r="D55" s="39">
        <v>325</v>
      </c>
      <c r="E55" s="39">
        <v>515</v>
      </c>
      <c r="F55" s="39">
        <v>459</v>
      </c>
      <c r="G55" s="39">
        <v>304</v>
      </c>
      <c r="H55" s="39">
        <v>184</v>
      </c>
      <c r="I55" s="39">
        <v>195</v>
      </c>
      <c r="J55" s="39">
        <v>160</v>
      </c>
      <c r="K55" s="39">
        <v>194</v>
      </c>
      <c r="L55" s="5">
        <f t="shared" si="0"/>
        <v>0.21249999999999999</v>
      </c>
      <c r="M55" s="5">
        <f t="shared" si="1"/>
        <v>-0.36184210526315791</v>
      </c>
      <c r="N55" s="5">
        <f t="shared" si="2"/>
        <v>-0.40490797546012269</v>
      </c>
    </row>
    <row r="56" spans="1:14" x14ac:dyDescent="0.25">
      <c r="A56" s="38" t="s">
        <v>59</v>
      </c>
      <c r="B56" s="39">
        <v>108</v>
      </c>
      <c r="C56" s="39">
        <v>97</v>
      </c>
      <c r="D56" s="39">
        <v>107</v>
      </c>
      <c r="E56" s="39">
        <v>102</v>
      </c>
      <c r="F56" s="39">
        <v>112</v>
      </c>
      <c r="G56" s="39">
        <v>123</v>
      </c>
      <c r="H56" s="39">
        <v>103</v>
      </c>
      <c r="I56" s="39">
        <v>62</v>
      </c>
      <c r="J56" s="39">
        <v>58</v>
      </c>
      <c r="K56" s="39">
        <v>57</v>
      </c>
      <c r="L56" s="5">
        <f t="shared" si="0"/>
        <v>-1.7241379310344827E-2</v>
      </c>
      <c r="M56" s="5">
        <f t="shared" si="1"/>
        <v>-0.53658536585365857</v>
      </c>
      <c r="N56" s="5">
        <f t="shared" si="2"/>
        <v>-0.47222222222222221</v>
      </c>
    </row>
    <row r="57" spans="1:14" x14ac:dyDescent="0.25">
      <c r="A57" s="38" t="s">
        <v>4</v>
      </c>
      <c r="B57" s="39">
        <v>425</v>
      </c>
      <c r="C57" s="39">
        <v>440</v>
      </c>
      <c r="D57" s="39">
        <v>305</v>
      </c>
      <c r="E57" s="39">
        <v>479</v>
      </c>
      <c r="F57" s="39">
        <v>492</v>
      </c>
      <c r="G57" s="39">
        <v>371</v>
      </c>
      <c r="H57" s="39">
        <v>216</v>
      </c>
      <c r="I57" s="39">
        <v>228</v>
      </c>
      <c r="J57" s="39">
        <v>251</v>
      </c>
      <c r="K57" s="39">
        <v>350</v>
      </c>
      <c r="L57" s="5">
        <f t="shared" si="0"/>
        <v>0.39442231075697209</v>
      </c>
      <c r="M57" s="5">
        <f t="shared" si="1"/>
        <v>-5.6603773584905662E-2</v>
      </c>
      <c r="N57" s="5">
        <f t="shared" si="2"/>
        <v>-0.17647058823529413</v>
      </c>
    </row>
    <row r="58" spans="1:14" x14ac:dyDescent="0.25">
      <c r="A58" s="38" t="s">
        <v>68</v>
      </c>
      <c r="B58" s="39">
        <v>64</v>
      </c>
      <c r="C58" s="39">
        <v>66</v>
      </c>
      <c r="D58" s="39">
        <v>69</v>
      </c>
      <c r="E58" s="39">
        <v>61</v>
      </c>
      <c r="F58" s="39">
        <v>65</v>
      </c>
      <c r="G58" s="39">
        <v>64</v>
      </c>
      <c r="H58" s="39">
        <v>41</v>
      </c>
      <c r="I58" s="39">
        <v>42</v>
      </c>
      <c r="J58" s="39">
        <v>35</v>
      </c>
      <c r="K58" s="39">
        <v>41</v>
      </c>
      <c r="L58" s="5">
        <f t="shared" si="0"/>
        <v>0.17142857142857143</v>
      </c>
      <c r="M58" s="5">
        <f t="shared" si="1"/>
        <v>-0.359375</v>
      </c>
      <c r="N58" s="5">
        <f t="shared" si="2"/>
        <v>-0.359375</v>
      </c>
    </row>
    <row r="59" spans="1:14" x14ac:dyDescent="0.25">
      <c r="A59" s="38" t="s">
        <v>64</v>
      </c>
      <c r="B59" s="39">
        <v>57</v>
      </c>
      <c r="C59" s="39">
        <v>55</v>
      </c>
      <c r="D59" s="39">
        <v>35</v>
      </c>
      <c r="E59" s="39">
        <v>35</v>
      </c>
      <c r="F59" s="39">
        <v>43</v>
      </c>
      <c r="G59" s="39">
        <v>40</v>
      </c>
      <c r="H59" s="39">
        <v>37</v>
      </c>
      <c r="I59" s="39">
        <v>30</v>
      </c>
      <c r="J59" s="39">
        <v>25</v>
      </c>
      <c r="K59" s="39">
        <v>45</v>
      </c>
      <c r="L59" s="5">
        <f t="shared" si="0"/>
        <v>0.8</v>
      </c>
      <c r="M59" s="5">
        <f t="shared" si="1"/>
        <v>0.125</v>
      </c>
      <c r="N59" s="5">
        <f t="shared" si="2"/>
        <v>-0.21052631578947367</v>
      </c>
    </row>
    <row r="60" spans="1:14" x14ac:dyDescent="0.25">
      <c r="A60" s="38" t="s">
        <v>71</v>
      </c>
      <c r="B60" s="39">
        <v>34</v>
      </c>
      <c r="C60" s="39">
        <v>39</v>
      </c>
      <c r="D60" s="39">
        <v>37</v>
      </c>
      <c r="E60" s="39">
        <v>43</v>
      </c>
      <c r="F60" s="39">
        <v>35</v>
      </c>
      <c r="G60" s="39">
        <v>24</v>
      </c>
      <c r="H60" s="39">
        <v>25</v>
      </c>
      <c r="I60" s="39">
        <v>36</v>
      </c>
      <c r="J60" s="39">
        <v>38</v>
      </c>
      <c r="K60" s="39">
        <v>38</v>
      </c>
      <c r="L60" s="5">
        <f t="shared" si="0"/>
        <v>0</v>
      </c>
      <c r="M60" s="5">
        <f t="shared" si="1"/>
        <v>0.58333333333333337</v>
      </c>
      <c r="N60" s="5">
        <f t="shared" si="2"/>
        <v>0.11764705882352941</v>
      </c>
    </row>
    <row r="61" spans="1:14" x14ac:dyDescent="0.25">
      <c r="A61" s="38" t="s">
        <v>46</v>
      </c>
      <c r="B61" s="39">
        <v>63</v>
      </c>
      <c r="C61" s="39">
        <v>52</v>
      </c>
      <c r="D61" s="39">
        <v>48</v>
      </c>
      <c r="E61" s="39">
        <v>59</v>
      </c>
      <c r="F61" s="39">
        <v>38</v>
      </c>
      <c r="G61" s="39">
        <v>69</v>
      </c>
      <c r="H61" s="39">
        <v>63</v>
      </c>
      <c r="I61" s="39">
        <v>94</v>
      </c>
      <c r="J61" s="39">
        <v>46</v>
      </c>
      <c r="K61" s="39">
        <v>97</v>
      </c>
      <c r="L61" s="5">
        <f t="shared" si="0"/>
        <v>1.1086956521739131</v>
      </c>
      <c r="M61" s="5">
        <f t="shared" si="1"/>
        <v>0.40579710144927539</v>
      </c>
      <c r="N61" s="5">
        <f t="shared" si="2"/>
        <v>0.53968253968253965</v>
      </c>
    </row>
    <row r="62" spans="1:14" x14ac:dyDescent="0.25">
      <c r="A62" s="38" t="s">
        <v>24</v>
      </c>
      <c r="B62" s="39">
        <v>274</v>
      </c>
      <c r="C62" s="39">
        <v>295</v>
      </c>
      <c r="D62" s="39">
        <v>242</v>
      </c>
      <c r="E62" s="39">
        <v>313</v>
      </c>
      <c r="F62" s="39">
        <v>298</v>
      </c>
      <c r="G62" s="39">
        <v>331</v>
      </c>
      <c r="H62" s="39">
        <v>248</v>
      </c>
      <c r="I62" s="39">
        <v>159</v>
      </c>
      <c r="J62" s="39">
        <v>154</v>
      </c>
      <c r="K62" s="39">
        <v>189</v>
      </c>
      <c r="L62" s="5">
        <f t="shared" si="0"/>
        <v>0.22727272727272727</v>
      </c>
      <c r="M62" s="5">
        <f t="shared" si="1"/>
        <v>-0.42900302114803623</v>
      </c>
      <c r="N62" s="5">
        <f t="shared" si="2"/>
        <v>-0.31021897810218979</v>
      </c>
    </row>
    <row r="63" spans="1:14" x14ac:dyDescent="0.25">
      <c r="A63" s="38" t="s">
        <v>65</v>
      </c>
      <c r="B63" s="39">
        <v>95</v>
      </c>
      <c r="C63" s="39">
        <v>81</v>
      </c>
      <c r="D63" s="39">
        <v>59</v>
      </c>
      <c r="E63" s="39">
        <v>76</v>
      </c>
      <c r="F63" s="39">
        <v>65</v>
      </c>
      <c r="G63" s="39">
        <v>75</v>
      </c>
      <c r="H63" s="39">
        <v>47</v>
      </c>
      <c r="I63" s="39">
        <v>33</v>
      </c>
      <c r="J63" s="39">
        <v>36</v>
      </c>
      <c r="K63" s="39">
        <v>44</v>
      </c>
      <c r="L63" s="5">
        <f t="shared" si="0"/>
        <v>0.22222222222222221</v>
      </c>
      <c r="M63" s="5">
        <f t="shared" si="1"/>
        <v>-0.41333333333333333</v>
      </c>
      <c r="N63" s="5">
        <f t="shared" si="2"/>
        <v>-0.5368421052631579</v>
      </c>
    </row>
    <row r="64" spans="1:14" x14ac:dyDescent="0.25">
      <c r="A64" s="38" t="s">
        <v>72</v>
      </c>
      <c r="B64" s="39">
        <v>60</v>
      </c>
      <c r="C64" s="39">
        <v>45</v>
      </c>
      <c r="D64" s="39">
        <v>34</v>
      </c>
      <c r="E64" s="39">
        <v>45</v>
      </c>
      <c r="F64" s="39">
        <v>51</v>
      </c>
      <c r="G64" s="39">
        <v>47</v>
      </c>
      <c r="H64" s="39">
        <v>40</v>
      </c>
      <c r="I64" s="39">
        <v>35</v>
      </c>
      <c r="J64" s="39">
        <v>47</v>
      </c>
      <c r="K64" s="39">
        <v>38</v>
      </c>
      <c r="L64" s="5">
        <f t="shared" si="0"/>
        <v>-0.19148936170212766</v>
      </c>
      <c r="M64" s="5">
        <f t="shared" si="1"/>
        <v>-0.19148936170212766</v>
      </c>
      <c r="N64" s="5">
        <f t="shared" si="2"/>
        <v>-0.36666666666666664</v>
      </c>
    </row>
    <row r="65" spans="1:14" x14ac:dyDescent="0.25">
      <c r="A65" s="38" t="s">
        <v>38</v>
      </c>
      <c r="B65" s="39">
        <v>165</v>
      </c>
      <c r="C65" s="39">
        <v>176</v>
      </c>
      <c r="D65" s="39">
        <v>136</v>
      </c>
      <c r="E65" s="39">
        <v>184</v>
      </c>
      <c r="F65" s="39">
        <v>175</v>
      </c>
      <c r="G65" s="39">
        <v>142</v>
      </c>
      <c r="H65" s="39">
        <v>91</v>
      </c>
      <c r="I65" s="39">
        <v>117</v>
      </c>
      <c r="J65" s="39">
        <v>113</v>
      </c>
      <c r="K65" s="39">
        <v>114</v>
      </c>
      <c r="L65" s="5">
        <f t="shared" si="0"/>
        <v>8.8495575221238937E-3</v>
      </c>
      <c r="M65" s="5">
        <f t="shared" si="1"/>
        <v>-0.19718309859154928</v>
      </c>
      <c r="N65" s="5">
        <f t="shared" si="2"/>
        <v>-0.30909090909090908</v>
      </c>
    </row>
    <row r="66" spans="1:14" x14ac:dyDescent="0.25">
      <c r="A66" s="38" t="s">
        <v>12</v>
      </c>
      <c r="B66" s="39">
        <v>538</v>
      </c>
      <c r="C66" s="39">
        <v>611</v>
      </c>
      <c r="D66" s="39">
        <v>415</v>
      </c>
      <c r="E66" s="39">
        <v>521</v>
      </c>
      <c r="F66" s="39">
        <v>649</v>
      </c>
      <c r="G66" s="39">
        <v>369</v>
      </c>
      <c r="H66" s="39">
        <v>307</v>
      </c>
      <c r="I66" s="39">
        <v>220</v>
      </c>
      <c r="J66" s="39">
        <v>243</v>
      </c>
      <c r="K66" s="39">
        <v>266</v>
      </c>
      <c r="L66" s="5">
        <f t="shared" si="0"/>
        <v>9.4650205761316872E-2</v>
      </c>
      <c r="M66" s="5">
        <f t="shared" si="1"/>
        <v>-0.2791327913279133</v>
      </c>
      <c r="N66" s="5">
        <f t="shared" si="2"/>
        <v>-0.50557620817843862</v>
      </c>
    </row>
    <row r="67" spans="1:14" x14ac:dyDescent="0.25">
      <c r="A67" s="38" t="s">
        <v>28</v>
      </c>
      <c r="B67" s="39">
        <v>395</v>
      </c>
      <c r="C67" s="39">
        <v>292</v>
      </c>
      <c r="D67" s="39">
        <v>231</v>
      </c>
      <c r="E67" s="39">
        <v>251</v>
      </c>
      <c r="F67" s="39">
        <v>302</v>
      </c>
      <c r="G67" s="39">
        <v>225</v>
      </c>
      <c r="H67" s="39">
        <v>199</v>
      </c>
      <c r="I67" s="39">
        <v>136</v>
      </c>
      <c r="J67" s="39">
        <v>140</v>
      </c>
      <c r="K67" s="39">
        <v>162</v>
      </c>
      <c r="L67" s="5">
        <f t="shared" si="0"/>
        <v>0.15714285714285714</v>
      </c>
      <c r="M67" s="5">
        <f t="shared" si="1"/>
        <v>-0.28000000000000003</v>
      </c>
      <c r="N67" s="5">
        <f t="shared" si="2"/>
        <v>-0.58987341772151902</v>
      </c>
    </row>
    <row r="68" spans="1:14" x14ac:dyDescent="0.25">
      <c r="A68" s="38" t="s">
        <v>49</v>
      </c>
      <c r="B68" s="39">
        <v>111</v>
      </c>
      <c r="C68" s="39">
        <v>125</v>
      </c>
      <c r="D68" s="39">
        <v>103</v>
      </c>
      <c r="E68" s="39">
        <v>142</v>
      </c>
      <c r="F68" s="39">
        <v>124</v>
      </c>
      <c r="G68" s="39">
        <v>85</v>
      </c>
      <c r="H68" s="39">
        <v>76</v>
      </c>
      <c r="I68" s="39">
        <v>85</v>
      </c>
      <c r="J68" s="39">
        <v>60</v>
      </c>
      <c r="K68" s="39">
        <v>79</v>
      </c>
      <c r="L68" s="5">
        <f t="shared" si="0"/>
        <v>0.31666666666666665</v>
      </c>
      <c r="M68" s="5">
        <f t="shared" si="1"/>
        <v>-7.0588235294117646E-2</v>
      </c>
      <c r="N68" s="5">
        <f t="shared" si="2"/>
        <v>-0.28828828828828829</v>
      </c>
    </row>
    <row r="69" spans="1:14" x14ac:dyDescent="0.25">
      <c r="A69" s="38" t="s">
        <v>15</v>
      </c>
      <c r="B69" s="39">
        <v>440</v>
      </c>
      <c r="C69" s="39">
        <v>480</v>
      </c>
      <c r="D69" s="39">
        <v>319</v>
      </c>
      <c r="E69" s="39">
        <v>512</v>
      </c>
      <c r="F69" s="39">
        <v>574</v>
      </c>
      <c r="G69" s="39">
        <v>385</v>
      </c>
      <c r="H69" s="39">
        <v>256</v>
      </c>
      <c r="I69" s="39">
        <v>224</v>
      </c>
      <c r="J69" s="39">
        <v>208</v>
      </c>
      <c r="K69" s="39">
        <v>248</v>
      </c>
      <c r="L69" s="5">
        <f t="shared" si="0"/>
        <v>0.19230769230769232</v>
      </c>
      <c r="M69" s="5">
        <f t="shared" si="1"/>
        <v>-0.35584415584415585</v>
      </c>
      <c r="N69" s="5">
        <f t="shared" si="2"/>
        <v>-0.43636363636363634</v>
      </c>
    </row>
    <row r="70" spans="1:14" x14ac:dyDescent="0.25">
      <c r="A70" s="38" t="s">
        <v>7</v>
      </c>
      <c r="B70" s="39">
        <v>599</v>
      </c>
      <c r="C70" s="39">
        <v>605</v>
      </c>
      <c r="D70" s="39">
        <v>478</v>
      </c>
      <c r="E70" s="39">
        <v>535</v>
      </c>
      <c r="F70" s="39">
        <v>627</v>
      </c>
      <c r="G70" s="39">
        <v>397</v>
      </c>
      <c r="H70" s="39">
        <v>340</v>
      </c>
      <c r="I70" s="39">
        <v>277</v>
      </c>
      <c r="J70" s="39">
        <v>267</v>
      </c>
      <c r="K70" s="39">
        <v>313</v>
      </c>
      <c r="L70" s="5">
        <f t="shared" ref="L70:L82" si="3">(K70-J70)/J70</f>
        <v>0.17228464419475656</v>
      </c>
      <c r="M70" s="5">
        <f t="shared" ref="M70:M82" si="4">(K70-G70)/G70</f>
        <v>-0.21158690176322417</v>
      </c>
      <c r="N70" s="5">
        <f t="shared" ref="N70:N82" si="5">(K70-B70)/B70</f>
        <v>-0.47746243739565941</v>
      </c>
    </row>
    <row r="71" spans="1:14" x14ac:dyDescent="0.25">
      <c r="A71" s="38" t="s">
        <v>39</v>
      </c>
      <c r="B71" s="39">
        <v>173</v>
      </c>
      <c r="C71" s="39">
        <v>159</v>
      </c>
      <c r="D71" s="39">
        <v>147</v>
      </c>
      <c r="E71" s="39">
        <v>187</v>
      </c>
      <c r="F71" s="39">
        <v>203</v>
      </c>
      <c r="G71" s="39">
        <v>270</v>
      </c>
      <c r="H71" s="39">
        <v>190</v>
      </c>
      <c r="I71" s="39">
        <v>105</v>
      </c>
      <c r="J71" s="39">
        <v>155</v>
      </c>
      <c r="K71" s="39">
        <v>112</v>
      </c>
      <c r="L71" s="5">
        <f t="shared" si="3"/>
        <v>-0.27741935483870966</v>
      </c>
      <c r="M71" s="5">
        <f t="shared" si="4"/>
        <v>-0.58518518518518514</v>
      </c>
      <c r="N71" s="5">
        <f t="shared" si="5"/>
        <v>-0.35260115606936415</v>
      </c>
    </row>
    <row r="72" spans="1:14" x14ac:dyDescent="0.25">
      <c r="A72" s="38" t="s">
        <v>30</v>
      </c>
      <c r="B72" s="39">
        <v>288</v>
      </c>
      <c r="C72" s="39">
        <v>301</v>
      </c>
      <c r="D72" s="39">
        <v>242</v>
      </c>
      <c r="E72" s="39">
        <v>255</v>
      </c>
      <c r="F72" s="39">
        <v>250</v>
      </c>
      <c r="G72" s="39">
        <v>200</v>
      </c>
      <c r="H72" s="39">
        <v>124</v>
      </c>
      <c r="I72" s="39">
        <v>139</v>
      </c>
      <c r="J72" s="39">
        <v>135</v>
      </c>
      <c r="K72" s="39">
        <v>154</v>
      </c>
      <c r="L72" s="5">
        <f t="shared" si="3"/>
        <v>0.14074074074074075</v>
      </c>
      <c r="M72" s="5">
        <f t="shared" si="4"/>
        <v>-0.23</v>
      </c>
      <c r="N72" s="5">
        <f t="shared" si="5"/>
        <v>-0.46527777777777779</v>
      </c>
    </row>
    <row r="73" spans="1:14" x14ac:dyDescent="0.25">
      <c r="A73" s="38" t="s">
        <v>45</v>
      </c>
      <c r="B73" s="39">
        <v>219</v>
      </c>
      <c r="C73" s="39">
        <v>197</v>
      </c>
      <c r="D73" s="39">
        <v>161</v>
      </c>
      <c r="E73" s="39">
        <v>268</v>
      </c>
      <c r="F73" s="39">
        <v>210</v>
      </c>
      <c r="G73" s="39">
        <v>186</v>
      </c>
      <c r="H73" s="39">
        <v>131</v>
      </c>
      <c r="I73" s="39">
        <v>111</v>
      </c>
      <c r="J73" s="39">
        <v>81</v>
      </c>
      <c r="K73" s="39">
        <v>97</v>
      </c>
      <c r="L73" s="5">
        <f t="shared" si="3"/>
        <v>0.19753086419753085</v>
      </c>
      <c r="M73" s="5">
        <f t="shared" si="4"/>
        <v>-0.478494623655914</v>
      </c>
      <c r="N73" s="5">
        <f t="shared" si="5"/>
        <v>-0.55707762557077622</v>
      </c>
    </row>
    <row r="74" spans="1:14" x14ac:dyDescent="0.25">
      <c r="A74" s="38" t="s">
        <v>55</v>
      </c>
      <c r="B74" s="39">
        <v>68</v>
      </c>
      <c r="C74" s="39">
        <v>76</v>
      </c>
      <c r="D74" s="39">
        <v>85</v>
      </c>
      <c r="E74" s="39">
        <v>106</v>
      </c>
      <c r="F74" s="39">
        <v>88</v>
      </c>
      <c r="G74" s="39">
        <v>94</v>
      </c>
      <c r="H74" s="39">
        <v>89</v>
      </c>
      <c r="I74" s="39">
        <v>64</v>
      </c>
      <c r="J74" s="39">
        <v>60</v>
      </c>
      <c r="K74" s="39">
        <v>63</v>
      </c>
      <c r="L74" s="5">
        <f t="shared" si="3"/>
        <v>0.05</v>
      </c>
      <c r="M74" s="5">
        <f t="shared" si="4"/>
        <v>-0.32978723404255317</v>
      </c>
      <c r="N74" s="5">
        <f t="shared" si="5"/>
        <v>-7.3529411764705885E-2</v>
      </c>
    </row>
    <row r="75" spans="1:14" x14ac:dyDescent="0.25">
      <c r="A75" s="38" t="s">
        <v>13</v>
      </c>
      <c r="B75" s="39">
        <v>435</v>
      </c>
      <c r="C75" s="39">
        <v>526</v>
      </c>
      <c r="D75" s="39">
        <v>411</v>
      </c>
      <c r="E75" s="39">
        <v>452</v>
      </c>
      <c r="F75" s="39">
        <v>396</v>
      </c>
      <c r="G75" s="39">
        <v>328</v>
      </c>
      <c r="H75" s="39">
        <v>298</v>
      </c>
      <c r="I75" s="39">
        <v>213</v>
      </c>
      <c r="J75" s="39">
        <v>229</v>
      </c>
      <c r="K75" s="39">
        <v>265</v>
      </c>
      <c r="L75" s="5">
        <f t="shared" si="3"/>
        <v>0.15720524017467249</v>
      </c>
      <c r="M75" s="5">
        <f t="shared" si="4"/>
        <v>-0.19207317073170732</v>
      </c>
      <c r="N75" s="5">
        <f t="shared" si="5"/>
        <v>-0.39080459770114945</v>
      </c>
    </row>
    <row r="76" spans="1:14" x14ac:dyDescent="0.25">
      <c r="A76" s="38" t="s">
        <v>19</v>
      </c>
      <c r="B76" s="39">
        <v>283</v>
      </c>
      <c r="C76" s="39">
        <v>355</v>
      </c>
      <c r="D76" s="39">
        <v>181</v>
      </c>
      <c r="E76" s="39">
        <v>245</v>
      </c>
      <c r="F76" s="39">
        <v>253</v>
      </c>
      <c r="G76" s="39">
        <v>278</v>
      </c>
      <c r="H76" s="39">
        <v>186</v>
      </c>
      <c r="I76" s="39">
        <v>138</v>
      </c>
      <c r="J76" s="39">
        <v>155</v>
      </c>
      <c r="K76" s="39">
        <v>215</v>
      </c>
      <c r="L76" s="5">
        <f t="shared" si="3"/>
        <v>0.38709677419354838</v>
      </c>
      <c r="M76" s="5">
        <f t="shared" si="4"/>
        <v>-0.22661870503597123</v>
      </c>
      <c r="N76" s="5">
        <f t="shared" si="5"/>
        <v>-0.24028268551236748</v>
      </c>
    </row>
    <row r="77" spans="1:14" x14ac:dyDescent="0.25">
      <c r="A77" s="38" t="s">
        <v>43</v>
      </c>
      <c r="B77" s="39">
        <v>154</v>
      </c>
      <c r="C77" s="39">
        <v>142</v>
      </c>
      <c r="D77" s="39">
        <v>119</v>
      </c>
      <c r="E77" s="39">
        <v>175</v>
      </c>
      <c r="F77" s="39">
        <v>161</v>
      </c>
      <c r="G77" s="39">
        <v>152</v>
      </c>
      <c r="H77" s="39">
        <v>89</v>
      </c>
      <c r="I77" s="39">
        <v>87</v>
      </c>
      <c r="J77" s="39">
        <v>117</v>
      </c>
      <c r="K77" s="39">
        <v>99</v>
      </c>
      <c r="L77" s="5">
        <f t="shared" si="3"/>
        <v>-0.15384615384615385</v>
      </c>
      <c r="M77" s="5">
        <f t="shared" si="4"/>
        <v>-0.34868421052631576</v>
      </c>
      <c r="N77" s="5">
        <f t="shared" si="5"/>
        <v>-0.35714285714285715</v>
      </c>
    </row>
    <row r="78" spans="1:14" x14ac:dyDescent="0.25">
      <c r="A78" s="38" t="s">
        <v>27</v>
      </c>
      <c r="B78" s="39">
        <v>371</v>
      </c>
      <c r="C78" s="39">
        <v>318</v>
      </c>
      <c r="D78" s="39">
        <v>330</v>
      </c>
      <c r="E78" s="39">
        <v>348</v>
      </c>
      <c r="F78" s="39">
        <v>396</v>
      </c>
      <c r="G78" s="39">
        <v>288</v>
      </c>
      <c r="H78" s="39">
        <v>213</v>
      </c>
      <c r="I78" s="39">
        <v>139</v>
      </c>
      <c r="J78" s="39">
        <v>132</v>
      </c>
      <c r="K78" s="39">
        <v>163</v>
      </c>
      <c r="L78" s="5">
        <f t="shared" si="3"/>
        <v>0.23484848484848486</v>
      </c>
      <c r="M78" s="5">
        <f t="shared" si="4"/>
        <v>-0.43402777777777779</v>
      </c>
      <c r="N78" s="5">
        <f t="shared" si="5"/>
        <v>-0.56064690026954178</v>
      </c>
    </row>
    <row r="79" spans="1:14" x14ac:dyDescent="0.25">
      <c r="A79" s="38" t="s">
        <v>26</v>
      </c>
      <c r="B79" s="39">
        <v>182</v>
      </c>
      <c r="C79" s="39">
        <v>223</v>
      </c>
      <c r="D79" s="39">
        <v>221</v>
      </c>
      <c r="E79" s="39">
        <v>258</v>
      </c>
      <c r="F79" s="39">
        <v>236</v>
      </c>
      <c r="G79" s="39">
        <v>201</v>
      </c>
      <c r="H79" s="39">
        <v>135</v>
      </c>
      <c r="I79" s="39">
        <v>137</v>
      </c>
      <c r="J79" s="39">
        <v>123</v>
      </c>
      <c r="K79" s="39">
        <v>167</v>
      </c>
      <c r="L79" s="5">
        <f t="shared" si="3"/>
        <v>0.35772357723577236</v>
      </c>
      <c r="M79" s="5">
        <f t="shared" si="4"/>
        <v>-0.1691542288557214</v>
      </c>
      <c r="N79" s="5">
        <f t="shared" si="5"/>
        <v>-8.2417582417582416E-2</v>
      </c>
    </row>
    <row r="80" spans="1:14" x14ac:dyDescent="0.25">
      <c r="A80" s="38" t="s">
        <v>2</v>
      </c>
      <c r="B80" s="39">
        <v>616</v>
      </c>
      <c r="C80" s="39">
        <v>615</v>
      </c>
      <c r="D80" s="39">
        <v>552</v>
      </c>
      <c r="E80" s="39">
        <v>625</v>
      </c>
      <c r="F80" s="39">
        <v>633</v>
      </c>
      <c r="G80" s="39">
        <v>640</v>
      </c>
      <c r="H80" s="39">
        <v>527</v>
      </c>
      <c r="I80" s="39">
        <v>322</v>
      </c>
      <c r="J80" s="39">
        <v>370</v>
      </c>
      <c r="K80" s="39">
        <v>423</v>
      </c>
      <c r="L80" s="5">
        <f t="shared" si="3"/>
        <v>0.14324324324324325</v>
      </c>
      <c r="M80" s="5">
        <f t="shared" si="4"/>
        <v>-0.33906249999999999</v>
      </c>
      <c r="N80" s="5">
        <f t="shared" si="5"/>
        <v>-0.31331168831168832</v>
      </c>
    </row>
    <row r="81" spans="1:14" x14ac:dyDescent="0.25">
      <c r="A81" s="38" t="s">
        <v>34</v>
      </c>
      <c r="B81" s="39">
        <v>324</v>
      </c>
      <c r="C81" s="39">
        <v>261</v>
      </c>
      <c r="D81" s="39">
        <v>209</v>
      </c>
      <c r="E81" s="39">
        <v>205</v>
      </c>
      <c r="F81" s="39">
        <v>237</v>
      </c>
      <c r="G81" s="39">
        <v>144</v>
      </c>
      <c r="H81" s="39">
        <v>115</v>
      </c>
      <c r="I81" s="39">
        <v>98</v>
      </c>
      <c r="J81" s="39">
        <v>118</v>
      </c>
      <c r="K81" s="39">
        <v>132</v>
      </c>
      <c r="L81" s="5">
        <f t="shared" si="3"/>
        <v>0.11864406779661017</v>
      </c>
      <c r="M81" s="5">
        <f t="shared" si="4"/>
        <v>-8.3333333333333329E-2</v>
      </c>
      <c r="N81" s="5">
        <f t="shared" si="5"/>
        <v>-0.59259259259259256</v>
      </c>
    </row>
    <row r="82" spans="1:14" x14ac:dyDescent="0.25">
      <c r="A82" s="38" t="s">
        <v>81</v>
      </c>
      <c r="B82" s="39">
        <v>18571</v>
      </c>
      <c r="C82" s="39">
        <v>18875</v>
      </c>
      <c r="D82" s="39">
        <v>15480</v>
      </c>
      <c r="E82" s="39">
        <v>19024</v>
      </c>
      <c r="F82" s="39">
        <v>19382</v>
      </c>
      <c r="G82" s="39">
        <v>16491</v>
      </c>
      <c r="H82" s="39">
        <v>12580</v>
      </c>
      <c r="I82" s="39">
        <v>9913</v>
      </c>
      <c r="J82" s="39">
        <v>10077</v>
      </c>
      <c r="K82" s="39">
        <v>11392</v>
      </c>
      <c r="L82" s="5">
        <f t="shared" si="3"/>
        <v>0.13049518705964078</v>
      </c>
      <c r="M82" s="5">
        <f t="shared" si="4"/>
        <v>-0.30919895700685224</v>
      </c>
      <c r="N82" s="5">
        <f t="shared" si="5"/>
        <v>-0.38657045931829198</v>
      </c>
    </row>
  </sheetData>
  <conditionalFormatting pivot="1" sqref="B5:K81">
    <cfRule type="colorScale" priority="4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L5:L82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M5:M82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N5:N82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71"/>
  <sheetViews>
    <sheetView workbookViewId="0">
      <selection activeCell="I42" sqref="I42"/>
    </sheetView>
  </sheetViews>
  <sheetFormatPr defaultRowHeight="15" x14ac:dyDescent="0.25"/>
  <sheetData>
    <row r="1" spans="1:3" x14ac:dyDescent="0.25">
      <c r="A1" t="s">
        <v>78</v>
      </c>
      <c r="B1" s="9" t="s">
        <v>79</v>
      </c>
      <c r="C1" s="8" t="s">
        <v>80</v>
      </c>
    </row>
    <row r="2" spans="1:3" x14ac:dyDescent="0.25">
      <c r="A2">
        <v>2016</v>
      </c>
      <c r="B2" s="10" t="s">
        <v>1</v>
      </c>
      <c r="C2" s="11">
        <v>801</v>
      </c>
    </row>
    <row r="3" spans="1:3" x14ac:dyDescent="0.25">
      <c r="A3" s="8">
        <v>2016</v>
      </c>
      <c r="B3" s="10" t="s">
        <v>2</v>
      </c>
      <c r="C3" s="11">
        <v>423</v>
      </c>
    </row>
    <row r="4" spans="1:3" x14ac:dyDescent="0.25">
      <c r="A4" s="8">
        <v>2016</v>
      </c>
      <c r="B4" s="10" t="s">
        <v>3</v>
      </c>
      <c r="C4" s="11">
        <v>408</v>
      </c>
    </row>
    <row r="5" spans="1:3" x14ac:dyDescent="0.25">
      <c r="A5" s="8">
        <v>2016</v>
      </c>
      <c r="B5" s="10" t="s">
        <v>4</v>
      </c>
      <c r="C5" s="11">
        <v>350</v>
      </c>
    </row>
    <row r="6" spans="1:3" x14ac:dyDescent="0.25">
      <c r="A6" s="8">
        <v>2016</v>
      </c>
      <c r="B6" s="10" t="s">
        <v>5</v>
      </c>
      <c r="C6" s="11">
        <v>331</v>
      </c>
    </row>
    <row r="7" spans="1:3" x14ac:dyDescent="0.25">
      <c r="A7" s="8">
        <v>2016</v>
      </c>
      <c r="B7" s="10" t="s">
        <v>6</v>
      </c>
      <c r="C7" s="11">
        <v>329</v>
      </c>
    </row>
    <row r="8" spans="1:3" x14ac:dyDescent="0.25">
      <c r="A8" s="8">
        <v>2016</v>
      </c>
      <c r="B8" s="10" t="s">
        <v>7</v>
      </c>
      <c r="C8" s="11">
        <v>313</v>
      </c>
    </row>
    <row r="9" spans="1:3" x14ac:dyDescent="0.25">
      <c r="A9" s="8">
        <v>2016</v>
      </c>
      <c r="B9" s="10" t="s">
        <v>8</v>
      </c>
      <c r="C9" s="11">
        <v>290</v>
      </c>
    </row>
    <row r="10" spans="1:3" x14ac:dyDescent="0.25">
      <c r="A10" s="8">
        <v>2016</v>
      </c>
      <c r="B10" s="10" t="s">
        <v>9</v>
      </c>
      <c r="C10" s="11">
        <v>277</v>
      </c>
    </row>
    <row r="11" spans="1:3" x14ac:dyDescent="0.25">
      <c r="A11" s="8">
        <v>2016</v>
      </c>
      <c r="B11" s="10" t="s">
        <v>10</v>
      </c>
      <c r="C11" s="11">
        <v>274</v>
      </c>
    </row>
    <row r="12" spans="1:3" x14ac:dyDescent="0.25">
      <c r="A12" s="8">
        <v>2016</v>
      </c>
      <c r="B12" s="10" t="s">
        <v>11</v>
      </c>
      <c r="C12" s="11">
        <v>268</v>
      </c>
    </row>
    <row r="13" spans="1:3" x14ac:dyDescent="0.25">
      <c r="A13" s="8">
        <v>2016</v>
      </c>
      <c r="B13" s="10" t="s">
        <v>12</v>
      </c>
      <c r="C13" s="11">
        <v>266</v>
      </c>
    </row>
    <row r="14" spans="1:3" x14ac:dyDescent="0.25">
      <c r="A14" s="8">
        <v>2016</v>
      </c>
      <c r="B14" s="10" t="s">
        <v>13</v>
      </c>
      <c r="C14" s="11">
        <v>265</v>
      </c>
    </row>
    <row r="15" spans="1:3" x14ac:dyDescent="0.25">
      <c r="A15" s="8">
        <v>2016</v>
      </c>
      <c r="B15" s="10" t="s">
        <v>14</v>
      </c>
      <c r="C15" s="11">
        <v>257</v>
      </c>
    </row>
    <row r="16" spans="1:3" x14ac:dyDescent="0.25">
      <c r="A16" s="8">
        <v>2016</v>
      </c>
      <c r="B16" s="10" t="s">
        <v>15</v>
      </c>
      <c r="C16" s="11">
        <v>248</v>
      </c>
    </row>
    <row r="17" spans="1:3" x14ac:dyDescent="0.25">
      <c r="A17" s="8">
        <v>2016</v>
      </c>
      <c r="B17" s="10" t="s">
        <v>16</v>
      </c>
      <c r="C17" s="11">
        <v>240</v>
      </c>
    </row>
    <row r="18" spans="1:3" x14ac:dyDescent="0.25">
      <c r="A18" s="8">
        <v>2016</v>
      </c>
      <c r="B18" s="10" t="s">
        <v>17</v>
      </c>
      <c r="C18" s="11">
        <v>224</v>
      </c>
    </row>
    <row r="19" spans="1:3" x14ac:dyDescent="0.25">
      <c r="A19" s="8">
        <v>2016</v>
      </c>
      <c r="B19" s="10" t="s">
        <v>18</v>
      </c>
      <c r="C19" s="11">
        <v>219</v>
      </c>
    </row>
    <row r="20" spans="1:3" x14ac:dyDescent="0.25">
      <c r="A20" s="8">
        <v>2016</v>
      </c>
      <c r="B20" s="10" t="s">
        <v>19</v>
      </c>
      <c r="C20" s="11">
        <v>215</v>
      </c>
    </row>
    <row r="21" spans="1:3" x14ac:dyDescent="0.25">
      <c r="A21" s="8">
        <v>2016</v>
      </c>
      <c r="B21" s="10" t="s">
        <v>20</v>
      </c>
      <c r="C21" s="11">
        <v>207</v>
      </c>
    </row>
    <row r="22" spans="1:3" x14ac:dyDescent="0.25">
      <c r="A22" s="8">
        <v>2016</v>
      </c>
      <c r="B22" s="10" t="s">
        <v>21</v>
      </c>
      <c r="C22" s="11">
        <v>206</v>
      </c>
    </row>
    <row r="23" spans="1:3" x14ac:dyDescent="0.25">
      <c r="A23" s="8">
        <v>2016</v>
      </c>
      <c r="B23" s="10" t="s">
        <v>22</v>
      </c>
      <c r="C23" s="11">
        <v>204</v>
      </c>
    </row>
    <row r="24" spans="1:3" x14ac:dyDescent="0.25">
      <c r="A24" s="8">
        <v>2016</v>
      </c>
      <c r="B24" s="10" t="s">
        <v>23</v>
      </c>
      <c r="C24" s="11">
        <v>194</v>
      </c>
    </row>
    <row r="25" spans="1:3" x14ac:dyDescent="0.25">
      <c r="A25" s="8">
        <v>2016</v>
      </c>
      <c r="B25" s="10" t="s">
        <v>24</v>
      </c>
      <c r="C25" s="11">
        <v>189</v>
      </c>
    </row>
    <row r="26" spans="1:3" x14ac:dyDescent="0.25">
      <c r="A26" s="8">
        <v>2016</v>
      </c>
      <c r="B26" s="10" t="s">
        <v>25</v>
      </c>
      <c r="C26" s="11">
        <v>178</v>
      </c>
    </row>
    <row r="27" spans="1:3" x14ac:dyDescent="0.25">
      <c r="A27" s="8">
        <v>2016</v>
      </c>
      <c r="B27" s="10" t="s">
        <v>26</v>
      </c>
      <c r="C27" s="11">
        <v>167</v>
      </c>
    </row>
    <row r="28" spans="1:3" x14ac:dyDescent="0.25">
      <c r="A28" s="8">
        <v>2016</v>
      </c>
      <c r="B28" s="10" t="s">
        <v>27</v>
      </c>
      <c r="C28" s="11">
        <v>163</v>
      </c>
    </row>
    <row r="29" spans="1:3" x14ac:dyDescent="0.25">
      <c r="A29" s="8">
        <v>2016</v>
      </c>
      <c r="B29" s="10" t="s">
        <v>28</v>
      </c>
      <c r="C29" s="11">
        <v>162</v>
      </c>
    </row>
    <row r="30" spans="1:3" x14ac:dyDescent="0.25">
      <c r="A30" s="8">
        <v>2016</v>
      </c>
      <c r="B30" s="10" t="s">
        <v>29</v>
      </c>
      <c r="C30" s="11">
        <v>156</v>
      </c>
    </row>
    <row r="31" spans="1:3" x14ac:dyDescent="0.25">
      <c r="A31" s="8">
        <v>2016</v>
      </c>
      <c r="B31" s="10" t="s">
        <v>30</v>
      </c>
      <c r="C31" s="11">
        <v>154</v>
      </c>
    </row>
    <row r="32" spans="1:3" x14ac:dyDescent="0.25">
      <c r="A32" s="8">
        <v>2016</v>
      </c>
      <c r="B32" s="10" t="s">
        <v>31</v>
      </c>
      <c r="C32" s="11">
        <v>151</v>
      </c>
    </row>
    <row r="33" spans="1:3" x14ac:dyDescent="0.25">
      <c r="A33" s="8">
        <v>2016</v>
      </c>
      <c r="B33" s="10" t="s">
        <v>32</v>
      </c>
      <c r="C33" s="11">
        <v>148</v>
      </c>
    </row>
    <row r="34" spans="1:3" x14ac:dyDescent="0.25">
      <c r="A34" s="8">
        <v>2016</v>
      </c>
      <c r="B34" s="10" t="s">
        <v>33</v>
      </c>
      <c r="C34" s="11">
        <v>145</v>
      </c>
    </row>
    <row r="35" spans="1:3" x14ac:dyDescent="0.25">
      <c r="A35" s="8">
        <v>2016</v>
      </c>
      <c r="B35" s="10" t="s">
        <v>34</v>
      </c>
      <c r="C35" s="11">
        <v>132</v>
      </c>
    </row>
    <row r="36" spans="1:3" x14ac:dyDescent="0.25">
      <c r="A36" s="8">
        <v>2016</v>
      </c>
      <c r="B36" s="10" t="s">
        <v>35</v>
      </c>
      <c r="C36" s="11">
        <v>128</v>
      </c>
    </row>
    <row r="37" spans="1:3" x14ac:dyDescent="0.25">
      <c r="A37" s="8">
        <v>2016</v>
      </c>
      <c r="B37" s="10" t="s">
        <v>36</v>
      </c>
      <c r="C37" s="11">
        <v>124</v>
      </c>
    </row>
    <row r="38" spans="1:3" x14ac:dyDescent="0.25">
      <c r="A38" s="8">
        <v>2016</v>
      </c>
      <c r="B38" s="10" t="s">
        <v>37</v>
      </c>
      <c r="C38" s="11">
        <v>116</v>
      </c>
    </row>
    <row r="39" spans="1:3" x14ac:dyDescent="0.25">
      <c r="A39" s="8">
        <v>2016</v>
      </c>
      <c r="B39" s="10" t="s">
        <v>38</v>
      </c>
      <c r="C39" s="11">
        <v>114</v>
      </c>
    </row>
    <row r="40" spans="1:3" x14ac:dyDescent="0.25">
      <c r="A40" s="8">
        <v>2016</v>
      </c>
      <c r="B40" s="10" t="s">
        <v>39</v>
      </c>
      <c r="C40" s="11">
        <v>112</v>
      </c>
    </row>
    <row r="41" spans="1:3" x14ac:dyDescent="0.25">
      <c r="A41" s="8">
        <v>2016</v>
      </c>
      <c r="B41" s="10" t="s">
        <v>40</v>
      </c>
      <c r="C41" s="11">
        <v>103</v>
      </c>
    </row>
    <row r="42" spans="1:3" x14ac:dyDescent="0.25">
      <c r="A42" s="8">
        <v>2016</v>
      </c>
      <c r="B42" s="10" t="s">
        <v>41</v>
      </c>
      <c r="C42" s="11">
        <v>100</v>
      </c>
    </row>
    <row r="43" spans="1:3" x14ac:dyDescent="0.25">
      <c r="A43" s="8">
        <v>2016</v>
      </c>
      <c r="B43" s="10" t="s">
        <v>42</v>
      </c>
      <c r="C43" s="11">
        <v>99</v>
      </c>
    </row>
    <row r="44" spans="1:3" x14ac:dyDescent="0.25">
      <c r="A44" s="8">
        <v>2016</v>
      </c>
      <c r="B44" s="10" t="s">
        <v>43</v>
      </c>
      <c r="C44" s="11">
        <v>99</v>
      </c>
    </row>
    <row r="45" spans="1:3" x14ac:dyDescent="0.25">
      <c r="A45" s="8">
        <v>2016</v>
      </c>
      <c r="B45" s="10" t="s">
        <v>44</v>
      </c>
      <c r="C45" s="11">
        <v>98</v>
      </c>
    </row>
    <row r="46" spans="1:3" x14ac:dyDescent="0.25">
      <c r="A46" s="8">
        <v>2016</v>
      </c>
      <c r="B46" s="10" t="s">
        <v>45</v>
      </c>
      <c r="C46" s="11">
        <v>97</v>
      </c>
    </row>
    <row r="47" spans="1:3" x14ac:dyDescent="0.25">
      <c r="A47" s="8">
        <v>2016</v>
      </c>
      <c r="B47" s="10" t="s">
        <v>46</v>
      </c>
      <c r="C47" s="11">
        <v>97</v>
      </c>
    </row>
    <row r="48" spans="1:3" x14ac:dyDescent="0.25">
      <c r="A48" s="8">
        <v>2016</v>
      </c>
      <c r="B48" s="10" t="s">
        <v>47</v>
      </c>
      <c r="C48" s="11">
        <v>89</v>
      </c>
    </row>
    <row r="49" spans="1:3" x14ac:dyDescent="0.25">
      <c r="A49" s="8">
        <v>2016</v>
      </c>
      <c r="B49" s="10" t="s">
        <v>48</v>
      </c>
      <c r="C49" s="11">
        <v>81</v>
      </c>
    </row>
    <row r="50" spans="1:3" x14ac:dyDescent="0.25">
      <c r="A50" s="8">
        <v>2016</v>
      </c>
      <c r="B50" s="10" t="s">
        <v>49</v>
      </c>
      <c r="C50" s="11">
        <v>79</v>
      </c>
    </row>
    <row r="51" spans="1:3" x14ac:dyDescent="0.25">
      <c r="A51" s="8">
        <v>2016</v>
      </c>
      <c r="B51" s="10" t="s">
        <v>50</v>
      </c>
      <c r="C51" s="11">
        <v>78</v>
      </c>
    </row>
    <row r="52" spans="1:3" x14ac:dyDescent="0.25">
      <c r="A52" s="8">
        <v>2016</v>
      </c>
      <c r="B52" s="10" t="s">
        <v>51</v>
      </c>
      <c r="C52" s="11">
        <v>74</v>
      </c>
    </row>
    <row r="53" spans="1:3" x14ac:dyDescent="0.25">
      <c r="A53" s="8">
        <v>2016</v>
      </c>
      <c r="B53" s="10" t="s">
        <v>52</v>
      </c>
      <c r="C53" s="11">
        <v>70</v>
      </c>
    </row>
    <row r="54" spans="1:3" x14ac:dyDescent="0.25">
      <c r="A54" s="8">
        <v>2016</v>
      </c>
      <c r="B54" s="10" t="s">
        <v>53</v>
      </c>
      <c r="C54" s="11">
        <v>67</v>
      </c>
    </row>
    <row r="55" spans="1:3" x14ac:dyDescent="0.25">
      <c r="A55" s="8">
        <v>2016</v>
      </c>
      <c r="B55" s="10" t="s">
        <v>54</v>
      </c>
      <c r="C55" s="11">
        <v>64</v>
      </c>
    </row>
    <row r="56" spans="1:3" x14ac:dyDescent="0.25">
      <c r="A56" s="8">
        <v>2016</v>
      </c>
      <c r="B56" s="10" t="s">
        <v>55</v>
      </c>
      <c r="C56" s="11">
        <v>63</v>
      </c>
    </row>
    <row r="57" spans="1:3" x14ac:dyDescent="0.25">
      <c r="A57" s="8">
        <v>2016</v>
      </c>
      <c r="B57" s="10" t="s">
        <v>56</v>
      </c>
      <c r="C57" s="11">
        <v>60</v>
      </c>
    </row>
    <row r="58" spans="1:3" x14ac:dyDescent="0.25">
      <c r="A58" s="8">
        <v>2016</v>
      </c>
      <c r="B58" s="10" t="s">
        <v>57</v>
      </c>
      <c r="C58" s="11">
        <v>59</v>
      </c>
    </row>
    <row r="59" spans="1:3" x14ac:dyDescent="0.25">
      <c r="A59" s="8">
        <v>2016</v>
      </c>
      <c r="B59" s="10" t="s">
        <v>58</v>
      </c>
      <c r="C59" s="11">
        <v>58</v>
      </c>
    </row>
    <row r="60" spans="1:3" x14ac:dyDescent="0.25">
      <c r="A60" s="8">
        <v>2016</v>
      </c>
      <c r="B60" s="10" t="s">
        <v>59</v>
      </c>
      <c r="C60" s="11">
        <v>57</v>
      </c>
    </row>
    <row r="61" spans="1:3" x14ac:dyDescent="0.25">
      <c r="A61" s="8">
        <v>2016</v>
      </c>
      <c r="B61" s="10" t="s">
        <v>60</v>
      </c>
      <c r="C61" s="11">
        <v>53</v>
      </c>
    </row>
    <row r="62" spans="1:3" x14ac:dyDescent="0.25">
      <c r="A62" s="8">
        <v>2016</v>
      </c>
      <c r="B62" s="10" t="s">
        <v>61</v>
      </c>
      <c r="C62" s="11">
        <v>51</v>
      </c>
    </row>
    <row r="63" spans="1:3" x14ac:dyDescent="0.25">
      <c r="A63" s="8">
        <v>2016</v>
      </c>
      <c r="B63" s="10" t="s">
        <v>62</v>
      </c>
      <c r="C63" s="11">
        <v>47</v>
      </c>
    </row>
    <row r="64" spans="1:3" x14ac:dyDescent="0.25">
      <c r="A64" s="8">
        <v>2016</v>
      </c>
      <c r="B64" s="10" t="s">
        <v>63</v>
      </c>
      <c r="C64" s="11">
        <v>47</v>
      </c>
    </row>
    <row r="65" spans="1:3" x14ac:dyDescent="0.25">
      <c r="A65" s="8">
        <v>2016</v>
      </c>
      <c r="B65" s="10" t="s">
        <v>64</v>
      </c>
      <c r="C65" s="11">
        <v>45</v>
      </c>
    </row>
    <row r="66" spans="1:3" x14ac:dyDescent="0.25">
      <c r="A66" s="8">
        <v>2016</v>
      </c>
      <c r="B66" s="10" t="s">
        <v>65</v>
      </c>
      <c r="C66" s="11">
        <v>44</v>
      </c>
    </row>
    <row r="67" spans="1:3" x14ac:dyDescent="0.25">
      <c r="A67" s="8">
        <v>2016</v>
      </c>
      <c r="B67" s="10" t="s">
        <v>66</v>
      </c>
      <c r="C67" s="11">
        <v>43</v>
      </c>
    </row>
    <row r="68" spans="1:3" x14ac:dyDescent="0.25">
      <c r="A68" s="8">
        <v>2016</v>
      </c>
      <c r="B68" s="10" t="s">
        <v>67</v>
      </c>
      <c r="C68" s="11">
        <v>42</v>
      </c>
    </row>
    <row r="69" spans="1:3" x14ac:dyDescent="0.25">
      <c r="A69" s="8">
        <v>2016</v>
      </c>
      <c r="B69" s="10" t="s">
        <v>68</v>
      </c>
      <c r="C69" s="11">
        <v>41</v>
      </c>
    </row>
    <row r="70" spans="1:3" x14ac:dyDescent="0.25">
      <c r="A70" s="8">
        <v>2016</v>
      </c>
      <c r="B70" s="10" t="s">
        <v>69</v>
      </c>
      <c r="C70" s="11">
        <v>39</v>
      </c>
    </row>
    <row r="71" spans="1:3" x14ac:dyDescent="0.25">
      <c r="A71" s="8">
        <v>2016</v>
      </c>
      <c r="B71" s="10" t="s">
        <v>70</v>
      </c>
      <c r="C71" s="11">
        <v>39</v>
      </c>
    </row>
    <row r="72" spans="1:3" x14ac:dyDescent="0.25">
      <c r="A72" s="8">
        <v>2016</v>
      </c>
      <c r="B72" s="10" t="s">
        <v>71</v>
      </c>
      <c r="C72" s="11">
        <v>38</v>
      </c>
    </row>
    <row r="73" spans="1:3" x14ac:dyDescent="0.25">
      <c r="A73" s="8">
        <v>2016</v>
      </c>
      <c r="B73" s="10" t="s">
        <v>72</v>
      </c>
      <c r="C73" s="11">
        <v>38</v>
      </c>
    </row>
    <row r="74" spans="1:3" x14ac:dyDescent="0.25">
      <c r="A74" s="8">
        <v>2016</v>
      </c>
      <c r="B74" s="10" t="s">
        <v>73</v>
      </c>
      <c r="C74" s="11">
        <v>29</v>
      </c>
    </row>
    <row r="75" spans="1:3" x14ac:dyDescent="0.25">
      <c r="A75" s="8">
        <v>2016</v>
      </c>
      <c r="B75" s="10" t="s">
        <v>74</v>
      </c>
      <c r="C75" s="11">
        <v>19</v>
      </c>
    </row>
    <row r="76" spans="1:3" x14ac:dyDescent="0.25">
      <c r="A76" s="8">
        <v>2016</v>
      </c>
      <c r="B76" s="10" t="s">
        <v>75</v>
      </c>
      <c r="C76" s="11">
        <v>16</v>
      </c>
    </row>
    <row r="77" spans="1:3" x14ac:dyDescent="0.25">
      <c r="A77" s="8">
        <v>2016</v>
      </c>
      <c r="B77" s="10" t="s">
        <v>76</v>
      </c>
      <c r="C77" s="11">
        <v>12</v>
      </c>
    </row>
    <row r="78" spans="1:3" x14ac:dyDescent="0.25">
      <c r="A78" s="8">
        <v>2016</v>
      </c>
      <c r="B78" s="10" t="s">
        <v>77</v>
      </c>
      <c r="C78" s="11">
        <v>9</v>
      </c>
    </row>
    <row r="79" spans="1:3" x14ac:dyDescent="0.25">
      <c r="A79">
        <v>2015</v>
      </c>
      <c r="B79" s="13" t="s">
        <v>33</v>
      </c>
      <c r="C79" s="14">
        <v>144</v>
      </c>
    </row>
    <row r="80" spans="1:3" x14ac:dyDescent="0.25">
      <c r="A80" s="12">
        <v>2015</v>
      </c>
      <c r="B80" s="13" t="s">
        <v>52</v>
      </c>
      <c r="C80" s="14">
        <v>53</v>
      </c>
    </row>
    <row r="81" spans="1:3" x14ac:dyDescent="0.25">
      <c r="A81" s="12">
        <v>2015</v>
      </c>
      <c r="B81" s="13" t="s">
        <v>70</v>
      </c>
      <c r="C81" s="14">
        <v>60</v>
      </c>
    </row>
    <row r="82" spans="1:3" x14ac:dyDescent="0.25">
      <c r="A82" s="12">
        <v>2015</v>
      </c>
      <c r="B82" s="13" t="s">
        <v>9</v>
      </c>
      <c r="C82" s="14">
        <v>116</v>
      </c>
    </row>
    <row r="83" spans="1:3" x14ac:dyDescent="0.25">
      <c r="A83" s="12">
        <v>2015</v>
      </c>
      <c r="B83" s="13" t="s">
        <v>10</v>
      </c>
      <c r="C83" s="14">
        <v>300</v>
      </c>
    </row>
    <row r="84" spans="1:3" x14ac:dyDescent="0.25">
      <c r="A84" s="12">
        <v>2015</v>
      </c>
      <c r="B84" s="13" t="s">
        <v>1</v>
      </c>
      <c r="C84" s="14">
        <v>656</v>
      </c>
    </row>
    <row r="85" spans="1:3" x14ac:dyDescent="0.25">
      <c r="A85" s="12">
        <v>2015</v>
      </c>
      <c r="B85" s="13" t="s">
        <v>60</v>
      </c>
      <c r="C85" s="14">
        <v>59</v>
      </c>
    </row>
    <row r="86" spans="1:3" x14ac:dyDescent="0.25">
      <c r="A86" s="12">
        <v>2015</v>
      </c>
      <c r="B86" s="13" t="s">
        <v>25</v>
      </c>
      <c r="C86" s="14">
        <v>186</v>
      </c>
    </row>
    <row r="87" spans="1:3" x14ac:dyDescent="0.25">
      <c r="A87" s="12">
        <v>2015</v>
      </c>
      <c r="B87" s="13" t="s">
        <v>14</v>
      </c>
      <c r="C87" s="14">
        <v>262</v>
      </c>
    </row>
    <row r="88" spans="1:3" x14ac:dyDescent="0.25">
      <c r="A88" s="12">
        <v>2015</v>
      </c>
      <c r="B88" s="13" t="s">
        <v>62</v>
      </c>
      <c r="C88" s="14">
        <v>24</v>
      </c>
    </row>
    <row r="89" spans="1:3" x14ac:dyDescent="0.25">
      <c r="A89" s="12">
        <v>2015</v>
      </c>
      <c r="B89" s="13" t="s">
        <v>56</v>
      </c>
      <c r="C89" s="14">
        <v>97</v>
      </c>
    </row>
    <row r="90" spans="1:3" x14ac:dyDescent="0.25">
      <c r="A90" s="12">
        <v>2015</v>
      </c>
      <c r="B90" s="13" t="s">
        <v>31</v>
      </c>
      <c r="C90" s="14">
        <v>170</v>
      </c>
    </row>
    <row r="91" spans="1:3" x14ac:dyDescent="0.25">
      <c r="A91" s="12">
        <v>2015</v>
      </c>
      <c r="B91" s="13" t="s">
        <v>74</v>
      </c>
      <c r="C91" s="14">
        <v>24</v>
      </c>
    </row>
    <row r="92" spans="1:3" x14ac:dyDescent="0.25">
      <c r="A92" s="12">
        <v>2015</v>
      </c>
      <c r="B92" s="13" t="s">
        <v>47</v>
      </c>
      <c r="C92" s="14">
        <v>68</v>
      </c>
    </row>
    <row r="93" spans="1:3" x14ac:dyDescent="0.25">
      <c r="A93" s="12">
        <v>2015</v>
      </c>
      <c r="B93" s="13" t="s">
        <v>16</v>
      </c>
      <c r="C93" s="14">
        <v>171</v>
      </c>
    </row>
    <row r="94" spans="1:3" x14ac:dyDescent="0.25">
      <c r="A94" s="12">
        <v>2015</v>
      </c>
      <c r="B94" s="13" t="s">
        <v>11</v>
      </c>
      <c r="C94" s="14">
        <v>287</v>
      </c>
    </row>
    <row r="95" spans="1:3" x14ac:dyDescent="0.25">
      <c r="A95" s="12">
        <v>2015</v>
      </c>
      <c r="B95" s="13" t="s">
        <v>63</v>
      </c>
      <c r="C95" s="14">
        <v>43</v>
      </c>
    </row>
    <row r="96" spans="1:3" x14ac:dyDescent="0.25">
      <c r="A96" s="12">
        <v>2015</v>
      </c>
      <c r="B96" s="13" t="s">
        <v>42</v>
      </c>
      <c r="C96" s="14">
        <v>106</v>
      </c>
    </row>
    <row r="97" spans="1:3" x14ac:dyDescent="0.25">
      <c r="A97" s="12">
        <v>2015</v>
      </c>
      <c r="B97" s="13" t="s">
        <v>50</v>
      </c>
      <c r="C97" s="14">
        <v>80</v>
      </c>
    </row>
    <row r="98" spans="1:3" x14ac:dyDescent="0.25">
      <c r="A98" s="12">
        <v>2015</v>
      </c>
      <c r="B98" s="13" t="s">
        <v>18</v>
      </c>
      <c r="C98" s="14">
        <v>162</v>
      </c>
    </row>
    <row r="99" spans="1:3" x14ac:dyDescent="0.25">
      <c r="A99" s="12">
        <v>2015</v>
      </c>
      <c r="B99" s="13" t="s">
        <v>61</v>
      </c>
      <c r="C99" s="14">
        <v>30</v>
      </c>
    </row>
    <row r="100" spans="1:3" x14ac:dyDescent="0.25">
      <c r="A100" s="12">
        <v>2015</v>
      </c>
      <c r="B100" s="13" t="s">
        <v>41</v>
      </c>
      <c r="C100" s="14">
        <v>95</v>
      </c>
    </row>
    <row r="101" spans="1:3" x14ac:dyDescent="0.25">
      <c r="A101" s="12">
        <v>2015</v>
      </c>
      <c r="B101" s="13" t="s">
        <v>76</v>
      </c>
      <c r="C101" s="14">
        <v>9</v>
      </c>
    </row>
    <row r="102" spans="1:3" x14ac:dyDescent="0.25">
      <c r="A102" s="12">
        <v>2015</v>
      </c>
      <c r="B102" s="13" t="s">
        <v>22</v>
      </c>
      <c r="C102" s="14">
        <v>249</v>
      </c>
    </row>
    <row r="103" spans="1:3" x14ac:dyDescent="0.25">
      <c r="A103" s="12">
        <v>2015</v>
      </c>
      <c r="B103" s="13" t="s">
        <v>73</v>
      </c>
      <c r="C103" s="14">
        <v>15</v>
      </c>
    </row>
    <row r="104" spans="1:3" x14ac:dyDescent="0.25">
      <c r="A104" s="12">
        <v>2015</v>
      </c>
      <c r="B104" s="13" t="s">
        <v>67</v>
      </c>
      <c r="C104" s="14">
        <v>28</v>
      </c>
    </row>
    <row r="105" spans="1:3" x14ac:dyDescent="0.25">
      <c r="A105" s="12">
        <v>2015</v>
      </c>
      <c r="B105" s="13" t="s">
        <v>36</v>
      </c>
      <c r="C105" s="14">
        <v>121</v>
      </c>
    </row>
    <row r="106" spans="1:3" x14ac:dyDescent="0.25">
      <c r="A106" s="12">
        <v>2015</v>
      </c>
      <c r="B106" s="13" t="s">
        <v>40</v>
      </c>
      <c r="C106" s="14">
        <v>66</v>
      </c>
    </row>
    <row r="107" spans="1:3" x14ac:dyDescent="0.25">
      <c r="A107" s="12">
        <v>2015</v>
      </c>
      <c r="B107" s="13" t="s">
        <v>29</v>
      </c>
      <c r="C107" s="14">
        <v>151</v>
      </c>
    </row>
    <row r="108" spans="1:3" x14ac:dyDescent="0.25">
      <c r="A108" s="12">
        <v>2015</v>
      </c>
      <c r="B108" s="13" t="s">
        <v>17</v>
      </c>
      <c r="C108" s="14">
        <v>239</v>
      </c>
    </row>
    <row r="109" spans="1:3" x14ac:dyDescent="0.25">
      <c r="A109" s="12">
        <v>2015</v>
      </c>
      <c r="B109" s="13" t="s">
        <v>75</v>
      </c>
      <c r="C109" s="14">
        <v>12</v>
      </c>
    </row>
    <row r="110" spans="1:3" x14ac:dyDescent="0.25">
      <c r="A110" s="12">
        <v>2015</v>
      </c>
      <c r="B110" s="13" t="s">
        <v>35</v>
      </c>
      <c r="C110" s="14">
        <v>123</v>
      </c>
    </row>
    <row r="111" spans="1:3" x14ac:dyDescent="0.25">
      <c r="A111" s="12">
        <v>2015</v>
      </c>
      <c r="B111" s="13" t="s">
        <v>3</v>
      </c>
      <c r="C111" s="14">
        <v>324</v>
      </c>
    </row>
    <row r="112" spans="1:3" x14ac:dyDescent="0.25">
      <c r="A112" s="12">
        <v>2015</v>
      </c>
      <c r="B112" s="13" t="s">
        <v>51</v>
      </c>
      <c r="C112" s="14">
        <v>87</v>
      </c>
    </row>
    <row r="113" spans="1:3" x14ac:dyDescent="0.25">
      <c r="A113" s="12">
        <v>2015</v>
      </c>
      <c r="B113" s="13" t="s">
        <v>21</v>
      </c>
      <c r="C113" s="14">
        <v>198</v>
      </c>
    </row>
    <row r="114" spans="1:3" x14ac:dyDescent="0.25">
      <c r="A114" s="12">
        <v>2015</v>
      </c>
      <c r="B114" s="13" t="s">
        <v>66</v>
      </c>
      <c r="C114" s="14">
        <v>42</v>
      </c>
    </row>
    <row r="115" spans="1:3" x14ac:dyDescent="0.25">
      <c r="A115" s="12">
        <v>2015</v>
      </c>
      <c r="B115" s="13" t="s">
        <v>57</v>
      </c>
      <c r="C115" s="14">
        <v>74</v>
      </c>
    </row>
    <row r="116" spans="1:3" x14ac:dyDescent="0.25">
      <c r="A116" s="12">
        <v>2015</v>
      </c>
      <c r="B116" s="13" t="s">
        <v>20</v>
      </c>
      <c r="C116" s="14">
        <v>193</v>
      </c>
    </row>
    <row r="117" spans="1:3" x14ac:dyDescent="0.25">
      <c r="A117" s="12">
        <v>2015</v>
      </c>
      <c r="B117" s="13" t="s">
        <v>32</v>
      </c>
      <c r="C117" s="14">
        <v>111</v>
      </c>
    </row>
    <row r="118" spans="1:3" x14ac:dyDescent="0.25">
      <c r="A118" s="12">
        <v>2015</v>
      </c>
      <c r="B118" s="13" t="s">
        <v>48</v>
      </c>
      <c r="C118" s="14">
        <v>59</v>
      </c>
    </row>
    <row r="119" spans="1:3" x14ac:dyDescent="0.25">
      <c r="A119" s="12">
        <v>2015</v>
      </c>
      <c r="B119" s="13" t="s">
        <v>6</v>
      </c>
      <c r="C119" s="14">
        <v>266</v>
      </c>
    </row>
    <row r="120" spans="1:3" x14ac:dyDescent="0.25">
      <c r="A120" s="12">
        <v>2015</v>
      </c>
      <c r="B120" s="13" t="s">
        <v>44</v>
      </c>
      <c r="C120" s="14">
        <v>74</v>
      </c>
    </row>
    <row r="121" spans="1:3" x14ac:dyDescent="0.25">
      <c r="A121" s="12">
        <v>2015</v>
      </c>
      <c r="B121" s="13" t="s">
        <v>37</v>
      </c>
      <c r="C121" s="14">
        <v>166</v>
      </c>
    </row>
    <row r="122" spans="1:3" x14ac:dyDescent="0.25">
      <c r="A122" s="12">
        <v>2015</v>
      </c>
      <c r="B122" s="13" t="s">
        <v>58</v>
      </c>
      <c r="C122" s="14">
        <v>63</v>
      </c>
    </row>
    <row r="123" spans="1:3" x14ac:dyDescent="0.25">
      <c r="A123" s="12">
        <v>2015</v>
      </c>
      <c r="B123" s="13" t="s">
        <v>69</v>
      </c>
      <c r="C123" s="14">
        <v>39</v>
      </c>
    </row>
    <row r="124" spans="1:3" x14ac:dyDescent="0.25">
      <c r="A124" s="12">
        <v>2015</v>
      </c>
      <c r="B124" s="13" t="s">
        <v>53</v>
      </c>
      <c r="C124" s="14">
        <v>71</v>
      </c>
    </row>
    <row r="125" spans="1:3" x14ac:dyDescent="0.25">
      <c r="A125" s="12">
        <v>2015</v>
      </c>
      <c r="B125" s="13" t="s">
        <v>77</v>
      </c>
      <c r="C125" s="14">
        <v>11</v>
      </c>
    </row>
    <row r="126" spans="1:3" x14ac:dyDescent="0.25">
      <c r="A126" s="12">
        <v>2015</v>
      </c>
      <c r="B126" s="13" t="s">
        <v>8</v>
      </c>
      <c r="C126" s="14">
        <v>153</v>
      </c>
    </row>
    <row r="127" spans="1:3" x14ac:dyDescent="0.25">
      <c r="A127" s="12">
        <v>2015</v>
      </c>
      <c r="B127" s="13" t="s">
        <v>54</v>
      </c>
      <c r="C127" s="14">
        <v>55</v>
      </c>
    </row>
    <row r="128" spans="1:3" x14ac:dyDescent="0.25">
      <c r="A128" s="12">
        <v>2015</v>
      </c>
      <c r="B128" s="13" t="s">
        <v>5</v>
      </c>
      <c r="C128" s="14">
        <v>329</v>
      </c>
    </row>
    <row r="129" spans="1:3" x14ac:dyDescent="0.25">
      <c r="A129" s="12">
        <v>2015</v>
      </c>
      <c r="B129" s="13" t="s">
        <v>23</v>
      </c>
      <c r="C129" s="14">
        <v>160</v>
      </c>
    </row>
    <row r="130" spans="1:3" x14ac:dyDescent="0.25">
      <c r="A130" s="12">
        <v>2015</v>
      </c>
      <c r="B130" s="13" t="s">
        <v>59</v>
      </c>
      <c r="C130" s="14">
        <v>58</v>
      </c>
    </row>
    <row r="131" spans="1:3" x14ac:dyDescent="0.25">
      <c r="A131" s="12">
        <v>2015</v>
      </c>
      <c r="B131" s="13" t="s">
        <v>4</v>
      </c>
      <c r="C131" s="14">
        <v>251</v>
      </c>
    </row>
    <row r="132" spans="1:3" x14ac:dyDescent="0.25">
      <c r="A132" s="12">
        <v>2015</v>
      </c>
      <c r="B132" s="13" t="s">
        <v>68</v>
      </c>
      <c r="C132" s="14">
        <v>35</v>
      </c>
    </row>
    <row r="133" spans="1:3" x14ac:dyDescent="0.25">
      <c r="A133" s="12">
        <v>2015</v>
      </c>
      <c r="B133" s="13" t="s">
        <v>64</v>
      </c>
      <c r="C133" s="14">
        <v>25</v>
      </c>
    </row>
    <row r="134" spans="1:3" x14ac:dyDescent="0.25">
      <c r="A134" s="12">
        <v>2015</v>
      </c>
      <c r="B134" s="13" t="s">
        <v>71</v>
      </c>
      <c r="C134" s="14">
        <v>38</v>
      </c>
    </row>
    <row r="135" spans="1:3" x14ac:dyDescent="0.25">
      <c r="A135" s="12">
        <v>2015</v>
      </c>
      <c r="B135" s="13" t="s">
        <v>46</v>
      </c>
      <c r="C135" s="14">
        <v>46</v>
      </c>
    </row>
    <row r="136" spans="1:3" x14ac:dyDescent="0.25">
      <c r="A136" s="12">
        <v>2015</v>
      </c>
      <c r="B136" s="13" t="s">
        <v>24</v>
      </c>
      <c r="C136" s="14">
        <v>154</v>
      </c>
    </row>
    <row r="137" spans="1:3" x14ac:dyDescent="0.25">
      <c r="A137" s="12">
        <v>2015</v>
      </c>
      <c r="B137" s="13" t="s">
        <v>65</v>
      </c>
      <c r="C137" s="14">
        <v>36</v>
      </c>
    </row>
    <row r="138" spans="1:3" x14ac:dyDescent="0.25">
      <c r="A138" s="12">
        <v>2015</v>
      </c>
      <c r="B138" s="13" t="s">
        <v>72</v>
      </c>
      <c r="C138" s="14">
        <v>47</v>
      </c>
    </row>
    <row r="139" spans="1:3" x14ac:dyDescent="0.25">
      <c r="A139" s="12">
        <v>2015</v>
      </c>
      <c r="B139" s="13" t="s">
        <v>38</v>
      </c>
      <c r="C139" s="14">
        <v>113</v>
      </c>
    </row>
    <row r="140" spans="1:3" x14ac:dyDescent="0.25">
      <c r="A140" s="12">
        <v>2015</v>
      </c>
      <c r="B140" s="13" t="s">
        <v>12</v>
      </c>
      <c r="C140" s="14">
        <v>243</v>
      </c>
    </row>
    <row r="141" spans="1:3" x14ac:dyDescent="0.25">
      <c r="A141" s="12">
        <v>2015</v>
      </c>
      <c r="B141" s="13" t="s">
        <v>28</v>
      </c>
      <c r="C141" s="14">
        <v>140</v>
      </c>
    </row>
    <row r="142" spans="1:3" x14ac:dyDescent="0.25">
      <c r="A142" s="12">
        <v>2015</v>
      </c>
      <c r="B142" s="13" t="s">
        <v>49</v>
      </c>
      <c r="C142" s="14">
        <v>60</v>
      </c>
    </row>
    <row r="143" spans="1:3" x14ac:dyDescent="0.25">
      <c r="A143" s="12">
        <v>2015</v>
      </c>
      <c r="B143" s="13" t="s">
        <v>15</v>
      </c>
      <c r="C143" s="14">
        <v>208</v>
      </c>
    </row>
    <row r="144" spans="1:3" x14ac:dyDescent="0.25">
      <c r="A144" s="12">
        <v>2015</v>
      </c>
      <c r="B144" s="13" t="s">
        <v>7</v>
      </c>
      <c r="C144" s="14">
        <v>267</v>
      </c>
    </row>
    <row r="145" spans="1:3" x14ac:dyDescent="0.25">
      <c r="A145" s="12">
        <v>2015</v>
      </c>
      <c r="B145" s="13" t="s">
        <v>39</v>
      </c>
      <c r="C145" s="14">
        <v>155</v>
      </c>
    </row>
    <row r="146" spans="1:3" x14ac:dyDescent="0.25">
      <c r="A146" s="12">
        <v>2015</v>
      </c>
      <c r="B146" s="13" t="s">
        <v>30</v>
      </c>
      <c r="C146" s="14">
        <v>135</v>
      </c>
    </row>
    <row r="147" spans="1:3" x14ac:dyDescent="0.25">
      <c r="A147" s="12">
        <v>2015</v>
      </c>
      <c r="B147" s="13" t="s">
        <v>45</v>
      </c>
      <c r="C147" s="14">
        <v>81</v>
      </c>
    </row>
    <row r="148" spans="1:3" x14ac:dyDescent="0.25">
      <c r="A148" s="12">
        <v>2015</v>
      </c>
      <c r="B148" s="13" t="s">
        <v>55</v>
      </c>
      <c r="C148" s="14">
        <v>60</v>
      </c>
    </row>
    <row r="149" spans="1:3" x14ac:dyDescent="0.25">
      <c r="A149" s="12">
        <v>2015</v>
      </c>
      <c r="B149" s="13" t="s">
        <v>13</v>
      </c>
      <c r="C149" s="14">
        <v>229</v>
      </c>
    </row>
    <row r="150" spans="1:3" x14ac:dyDescent="0.25">
      <c r="A150" s="12">
        <v>2015</v>
      </c>
      <c r="B150" s="13" t="s">
        <v>19</v>
      </c>
      <c r="C150" s="14">
        <v>155</v>
      </c>
    </row>
    <row r="151" spans="1:3" x14ac:dyDescent="0.25">
      <c r="A151" s="12">
        <v>2015</v>
      </c>
      <c r="B151" s="13" t="s">
        <v>43</v>
      </c>
      <c r="C151" s="14">
        <v>117</v>
      </c>
    </row>
    <row r="152" spans="1:3" x14ac:dyDescent="0.25">
      <c r="A152" s="12">
        <v>2015</v>
      </c>
      <c r="B152" s="13" t="s">
        <v>27</v>
      </c>
      <c r="C152" s="14">
        <v>132</v>
      </c>
    </row>
    <row r="153" spans="1:3" x14ac:dyDescent="0.25">
      <c r="A153" s="12">
        <v>2015</v>
      </c>
      <c r="B153" s="13" t="s">
        <v>26</v>
      </c>
      <c r="C153" s="14">
        <v>123</v>
      </c>
    </row>
    <row r="154" spans="1:3" x14ac:dyDescent="0.25">
      <c r="A154" s="12">
        <v>2015</v>
      </c>
      <c r="B154" s="13" t="s">
        <v>2</v>
      </c>
      <c r="C154" s="14">
        <v>370</v>
      </c>
    </row>
    <row r="155" spans="1:3" x14ac:dyDescent="0.25">
      <c r="A155" s="12">
        <v>2015</v>
      </c>
      <c r="B155" s="13" t="s">
        <v>34</v>
      </c>
      <c r="C155" s="14">
        <v>118</v>
      </c>
    </row>
    <row r="156" spans="1:3" x14ac:dyDescent="0.25">
      <c r="A156">
        <v>2014</v>
      </c>
      <c r="B156" s="17" t="s">
        <v>33</v>
      </c>
      <c r="C156" s="16">
        <v>116</v>
      </c>
    </row>
    <row r="157" spans="1:3" x14ac:dyDescent="0.25">
      <c r="A157" s="15">
        <v>2014</v>
      </c>
      <c r="B157" s="17" t="s">
        <v>52</v>
      </c>
      <c r="C157" s="16">
        <v>112</v>
      </c>
    </row>
    <row r="158" spans="1:3" x14ac:dyDescent="0.25">
      <c r="A158" s="15">
        <v>2014</v>
      </c>
      <c r="B158" s="17" t="s">
        <v>70</v>
      </c>
      <c r="C158" s="16">
        <v>58</v>
      </c>
    </row>
    <row r="159" spans="1:3" x14ac:dyDescent="0.25">
      <c r="A159" s="15">
        <v>2014</v>
      </c>
      <c r="B159" s="17" t="s">
        <v>9</v>
      </c>
      <c r="C159" s="16">
        <v>113</v>
      </c>
    </row>
    <row r="160" spans="1:3" x14ac:dyDescent="0.25">
      <c r="A160" s="15">
        <v>2014</v>
      </c>
      <c r="B160" s="17" t="s">
        <v>10</v>
      </c>
      <c r="C160" s="16">
        <v>279</v>
      </c>
    </row>
    <row r="161" spans="1:3" x14ac:dyDescent="0.25">
      <c r="A161" s="15">
        <v>2014</v>
      </c>
      <c r="B161" s="17" t="s">
        <v>1</v>
      </c>
      <c r="C161" s="16">
        <v>640</v>
      </c>
    </row>
    <row r="162" spans="1:3" x14ac:dyDescent="0.25">
      <c r="A162" s="15">
        <v>2014</v>
      </c>
      <c r="B162" s="17" t="s">
        <v>60</v>
      </c>
      <c r="C162" s="16">
        <v>61</v>
      </c>
    </row>
    <row r="163" spans="1:3" x14ac:dyDescent="0.25">
      <c r="A163" s="15">
        <v>2014</v>
      </c>
      <c r="B163" s="17" t="s">
        <v>25</v>
      </c>
      <c r="C163" s="16">
        <v>132</v>
      </c>
    </row>
    <row r="164" spans="1:3" x14ac:dyDescent="0.25">
      <c r="A164" s="15">
        <v>2014</v>
      </c>
      <c r="B164" s="17" t="s">
        <v>14</v>
      </c>
      <c r="C164" s="16">
        <v>266</v>
      </c>
    </row>
    <row r="165" spans="1:3" x14ac:dyDescent="0.25">
      <c r="A165" s="15">
        <v>2014</v>
      </c>
      <c r="B165" s="17" t="s">
        <v>62</v>
      </c>
      <c r="C165" s="16">
        <v>25</v>
      </c>
    </row>
    <row r="166" spans="1:3" x14ac:dyDescent="0.25">
      <c r="A166" s="15">
        <v>2014</v>
      </c>
      <c r="B166" s="17" t="s">
        <v>56</v>
      </c>
      <c r="C166" s="16">
        <v>76</v>
      </c>
    </row>
    <row r="167" spans="1:3" x14ac:dyDescent="0.25">
      <c r="A167" s="15">
        <v>2014</v>
      </c>
      <c r="B167" s="17" t="s">
        <v>31</v>
      </c>
      <c r="C167" s="16">
        <v>163</v>
      </c>
    </row>
    <row r="168" spans="1:3" x14ac:dyDescent="0.25">
      <c r="A168" s="15">
        <v>2014</v>
      </c>
      <c r="B168" s="17" t="s">
        <v>74</v>
      </c>
      <c r="C168" s="16">
        <v>13</v>
      </c>
    </row>
    <row r="169" spans="1:3" x14ac:dyDescent="0.25">
      <c r="A169" s="15">
        <v>2014</v>
      </c>
      <c r="B169" s="17" t="s">
        <v>47</v>
      </c>
      <c r="C169" s="16">
        <v>96</v>
      </c>
    </row>
    <row r="170" spans="1:3" x14ac:dyDescent="0.25">
      <c r="A170" s="15">
        <v>2014</v>
      </c>
      <c r="B170" s="17" t="s">
        <v>16</v>
      </c>
      <c r="C170" s="16">
        <v>215</v>
      </c>
    </row>
    <row r="171" spans="1:3" x14ac:dyDescent="0.25">
      <c r="A171" s="15">
        <v>2014</v>
      </c>
      <c r="B171" s="17" t="s">
        <v>11</v>
      </c>
      <c r="C171" s="16">
        <v>245</v>
      </c>
    </row>
    <row r="172" spans="1:3" x14ac:dyDescent="0.25">
      <c r="A172" s="15">
        <v>2014</v>
      </c>
      <c r="B172" s="17" t="s">
        <v>63</v>
      </c>
      <c r="C172" s="16">
        <v>35</v>
      </c>
    </row>
    <row r="173" spans="1:3" x14ac:dyDescent="0.25">
      <c r="A173" s="15">
        <v>2014</v>
      </c>
      <c r="B173" s="17" t="s">
        <v>42</v>
      </c>
      <c r="C173" s="16">
        <v>127</v>
      </c>
    </row>
    <row r="174" spans="1:3" x14ac:dyDescent="0.25">
      <c r="A174" s="15">
        <v>2014</v>
      </c>
      <c r="B174" s="17" t="s">
        <v>50</v>
      </c>
      <c r="C174" s="16">
        <v>65</v>
      </c>
    </row>
    <row r="175" spans="1:3" x14ac:dyDescent="0.25">
      <c r="A175" s="15">
        <v>2014</v>
      </c>
      <c r="B175" s="17" t="s">
        <v>18</v>
      </c>
      <c r="C175" s="16">
        <v>190</v>
      </c>
    </row>
    <row r="176" spans="1:3" x14ac:dyDescent="0.25">
      <c r="A176" s="15">
        <v>2014</v>
      </c>
      <c r="B176" s="17" t="s">
        <v>61</v>
      </c>
      <c r="C176" s="16">
        <v>43</v>
      </c>
    </row>
    <row r="177" spans="1:3" x14ac:dyDescent="0.25">
      <c r="A177" s="15">
        <v>2014</v>
      </c>
      <c r="B177" s="17" t="s">
        <v>41</v>
      </c>
      <c r="C177" s="16">
        <v>78</v>
      </c>
    </row>
    <row r="178" spans="1:3" x14ac:dyDescent="0.25">
      <c r="A178" s="15">
        <v>2014</v>
      </c>
      <c r="B178" s="17" t="s">
        <v>76</v>
      </c>
      <c r="C178" s="16">
        <v>3</v>
      </c>
    </row>
    <row r="179" spans="1:3" x14ac:dyDescent="0.25">
      <c r="A179" s="15">
        <v>2014</v>
      </c>
      <c r="B179" s="17" t="s">
        <v>22</v>
      </c>
      <c r="C179" s="16">
        <v>209</v>
      </c>
    </row>
    <row r="180" spans="1:3" x14ac:dyDescent="0.25">
      <c r="A180" s="15">
        <v>2014</v>
      </c>
      <c r="B180" s="17" t="s">
        <v>73</v>
      </c>
      <c r="C180" s="16">
        <v>9</v>
      </c>
    </row>
    <row r="181" spans="1:3" x14ac:dyDescent="0.25">
      <c r="A181" s="15">
        <v>2014</v>
      </c>
      <c r="B181" s="17" t="s">
        <v>67</v>
      </c>
      <c r="C181" s="16">
        <v>33</v>
      </c>
    </row>
    <row r="182" spans="1:3" x14ac:dyDescent="0.25">
      <c r="A182" s="15">
        <v>2014</v>
      </c>
      <c r="B182" s="17" t="s">
        <v>36</v>
      </c>
      <c r="C182" s="16">
        <v>134</v>
      </c>
    </row>
    <row r="183" spans="1:3" x14ac:dyDescent="0.25">
      <c r="A183" s="15">
        <v>2014</v>
      </c>
      <c r="B183" s="17" t="s">
        <v>40</v>
      </c>
      <c r="C183" s="16">
        <v>64</v>
      </c>
    </row>
    <row r="184" spans="1:3" x14ac:dyDescent="0.25">
      <c r="A184" s="15">
        <v>2014</v>
      </c>
      <c r="B184" s="17" t="s">
        <v>29</v>
      </c>
      <c r="C184" s="16">
        <v>140</v>
      </c>
    </row>
    <row r="185" spans="1:3" x14ac:dyDescent="0.25">
      <c r="A185" s="15">
        <v>2014</v>
      </c>
      <c r="B185" s="17" t="s">
        <v>17</v>
      </c>
      <c r="C185" s="16">
        <v>223</v>
      </c>
    </row>
    <row r="186" spans="1:3" x14ac:dyDescent="0.25">
      <c r="A186" s="15">
        <v>2014</v>
      </c>
      <c r="B186" s="17" t="s">
        <v>75</v>
      </c>
      <c r="C186" s="16">
        <v>13</v>
      </c>
    </row>
    <row r="187" spans="1:3" x14ac:dyDescent="0.25">
      <c r="A187" s="15">
        <v>2014</v>
      </c>
      <c r="B187" s="17" t="s">
        <v>35</v>
      </c>
      <c r="C187" s="16">
        <v>115</v>
      </c>
    </row>
    <row r="188" spans="1:3" x14ac:dyDescent="0.25">
      <c r="A188" s="15">
        <v>2014</v>
      </c>
      <c r="B188" s="17" t="s">
        <v>3</v>
      </c>
      <c r="C188" s="16">
        <v>331</v>
      </c>
    </row>
    <row r="189" spans="1:3" x14ac:dyDescent="0.25">
      <c r="A189" s="15">
        <v>2014</v>
      </c>
      <c r="B189" s="17" t="s">
        <v>51</v>
      </c>
      <c r="C189" s="16">
        <v>62</v>
      </c>
    </row>
    <row r="190" spans="1:3" x14ac:dyDescent="0.25">
      <c r="A190" s="15">
        <v>2014</v>
      </c>
      <c r="B190" s="17" t="s">
        <v>21</v>
      </c>
      <c r="C190" s="16">
        <v>190</v>
      </c>
    </row>
    <row r="191" spans="1:3" x14ac:dyDescent="0.25">
      <c r="A191" s="15">
        <v>2014</v>
      </c>
      <c r="B191" s="17" t="s">
        <v>66</v>
      </c>
      <c r="C191" s="16">
        <v>53</v>
      </c>
    </row>
    <row r="192" spans="1:3" x14ac:dyDescent="0.25">
      <c r="A192" s="15">
        <v>2014</v>
      </c>
      <c r="B192" s="17" t="s">
        <v>57</v>
      </c>
      <c r="C192" s="16">
        <v>68</v>
      </c>
    </row>
    <row r="193" spans="1:3" x14ac:dyDescent="0.25">
      <c r="A193" s="15">
        <v>2014</v>
      </c>
      <c r="B193" s="17" t="s">
        <v>20</v>
      </c>
      <c r="C193" s="16">
        <v>150</v>
      </c>
    </row>
    <row r="194" spans="1:3" x14ac:dyDescent="0.25">
      <c r="A194" s="15">
        <v>2014</v>
      </c>
      <c r="B194" s="17" t="s">
        <v>32</v>
      </c>
      <c r="C194" s="16">
        <v>137</v>
      </c>
    </row>
    <row r="195" spans="1:3" x14ac:dyDescent="0.25">
      <c r="A195" s="15">
        <v>2014</v>
      </c>
      <c r="B195" s="17" t="s">
        <v>48</v>
      </c>
      <c r="C195" s="16">
        <v>67</v>
      </c>
    </row>
    <row r="196" spans="1:3" x14ac:dyDescent="0.25">
      <c r="A196" s="15">
        <v>2014</v>
      </c>
      <c r="B196" s="17" t="s">
        <v>6</v>
      </c>
      <c r="C196" s="16">
        <v>274</v>
      </c>
    </row>
    <row r="197" spans="1:3" x14ac:dyDescent="0.25">
      <c r="A197" s="15">
        <v>2014</v>
      </c>
      <c r="B197" s="17" t="s">
        <v>44</v>
      </c>
      <c r="C197" s="16">
        <v>69</v>
      </c>
    </row>
    <row r="198" spans="1:3" x14ac:dyDescent="0.25">
      <c r="A198" s="15">
        <v>2014</v>
      </c>
      <c r="B198" s="17" t="s">
        <v>37</v>
      </c>
      <c r="C198" s="16">
        <v>174</v>
      </c>
    </row>
    <row r="199" spans="1:3" x14ac:dyDescent="0.25">
      <c r="A199" s="15">
        <v>2014</v>
      </c>
      <c r="B199" s="17" t="s">
        <v>58</v>
      </c>
      <c r="C199" s="16">
        <v>50</v>
      </c>
    </row>
    <row r="200" spans="1:3" x14ac:dyDescent="0.25">
      <c r="A200" s="15">
        <v>2014</v>
      </c>
      <c r="B200" s="17" t="s">
        <v>69</v>
      </c>
      <c r="C200" s="16">
        <v>37</v>
      </c>
    </row>
    <row r="201" spans="1:3" x14ac:dyDescent="0.25">
      <c r="A201" s="15">
        <v>2014</v>
      </c>
      <c r="B201" s="17" t="s">
        <v>53</v>
      </c>
      <c r="C201" s="16">
        <v>76</v>
      </c>
    </row>
    <row r="202" spans="1:3" x14ac:dyDescent="0.25">
      <c r="A202" s="15">
        <v>2014</v>
      </c>
      <c r="B202" s="17" t="s">
        <v>77</v>
      </c>
      <c r="C202" s="16">
        <v>19</v>
      </c>
    </row>
    <row r="203" spans="1:3" x14ac:dyDescent="0.25">
      <c r="A203" s="15">
        <v>2014</v>
      </c>
      <c r="B203" s="17" t="s">
        <v>8</v>
      </c>
      <c r="C203" s="16">
        <v>151</v>
      </c>
    </row>
    <row r="204" spans="1:3" x14ac:dyDescent="0.25">
      <c r="A204" s="15">
        <v>2014</v>
      </c>
      <c r="B204" s="17" t="s">
        <v>54</v>
      </c>
      <c r="C204" s="16">
        <v>61</v>
      </c>
    </row>
    <row r="205" spans="1:3" x14ac:dyDescent="0.25">
      <c r="A205" s="15">
        <v>2014</v>
      </c>
      <c r="B205" s="17" t="s">
        <v>5</v>
      </c>
      <c r="C205" s="16">
        <v>327</v>
      </c>
    </row>
    <row r="206" spans="1:3" x14ac:dyDescent="0.25">
      <c r="A206" s="15">
        <v>2014</v>
      </c>
      <c r="B206" s="17" t="s">
        <v>23</v>
      </c>
      <c r="C206" s="16">
        <v>195</v>
      </c>
    </row>
    <row r="207" spans="1:3" x14ac:dyDescent="0.25">
      <c r="A207" s="15">
        <v>2014</v>
      </c>
      <c r="B207" s="17" t="s">
        <v>59</v>
      </c>
      <c r="C207" s="16">
        <v>62</v>
      </c>
    </row>
    <row r="208" spans="1:3" x14ac:dyDescent="0.25">
      <c r="A208" s="15">
        <v>2014</v>
      </c>
      <c r="B208" s="17" t="s">
        <v>4</v>
      </c>
      <c r="C208" s="16">
        <v>228</v>
      </c>
    </row>
    <row r="209" spans="1:3" x14ac:dyDescent="0.25">
      <c r="A209" s="15">
        <v>2014</v>
      </c>
      <c r="B209" s="17" t="s">
        <v>68</v>
      </c>
      <c r="C209" s="16">
        <v>42</v>
      </c>
    </row>
    <row r="210" spans="1:3" x14ac:dyDescent="0.25">
      <c r="A210" s="15">
        <v>2014</v>
      </c>
      <c r="B210" s="17" t="s">
        <v>64</v>
      </c>
      <c r="C210" s="16">
        <v>30</v>
      </c>
    </row>
    <row r="211" spans="1:3" x14ac:dyDescent="0.25">
      <c r="A211" s="15">
        <v>2014</v>
      </c>
      <c r="B211" s="17" t="s">
        <v>71</v>
      </c>
      <c r="C211" s="16">
        <v>36</v>
      </c>
    </row>
    <row r="212" spans="1:3" x14ac:dyDescent="0.25">
      <c r="A212" s="15">
        <v>2014</v>
      </c>
      <c r="B212" s="17" t="s">
        <v>46</v>
      </c>
      <c r="C212" s="16">
        <v>94</v>
      </c>
    </row>
    <row r="213" spans="1:3" x14ac:dyDescent="0.25">
      <c r="A213" s="15">
        <v>2014</v>
      </c>
      <c r="B213" s="17" t="s">
        <v>24</v>
      </c>
      <c r="C213" s="16">
        <v>159</v>
      </c>
    </row>
    <row r="214" spans="1:3" x14ac:dyDescent="0.25">
      <c r="A214" s="15">
        <v>2014</v>
      </c>
      <c r="B214" s="17" t="s">
        <v>65</v>
      </c>
      <c r="C214" s="16">
        <v>33</v>
      </c>
    </row>
    <row r="215" spans="1:3" x14ac:dyDescent="0.25">
      <c r="A215" s="15">
        <v>2014</v>
      </c>
      <c r="B215" s="17" t="s">
        <v>72</v>
      </c>
      <c r="C215" s="16">
        <v>35</v>
      </c>
    </row>
    <row r="216" spans="1:3" x14ac:dyDescent="0.25">
      <c r="A216" s="15">
        <v>2014</v>
      </c>
      <c r="B216" s="17" t="s">
        <v>38</v>
      </c>
      <c r="C216" s="16">
        <v>117</v>
      </c>
    </row>
    <row r="217" spans="1:3" x14ac:dyDescent="0.25">
      <c r="A217" s="15">
        <v>2014</v>
      </c>
      <c r="B217" s="17" t="s">
        <v>12</v>
      </c>
      <c r="C217" s="16">
        <v>220</v>
      </c>
    </row>
    <row r="218" spans="1:3" x14ac:dyDescent="0.25">
      <c r="A218" s="15">
        <v>2014</v>
      </c>
      <c r="B218" s="17" t="s">
        <v>28</v>
      </c>
      <c r="C218" s="16">
        <v>136</v>
      </c>
    </row>
    <row r="219" spans="1:3" x14ac:dyDescent="0.25">
      <c r="A219" s="15">
        <v>2014</v>
      </c>
      <c r="B219" s="17" t="s">
        <v>49</v>
      </c>
      <c r="C219" s="16">
        <v>85</v>
      </c>
    </row>
    <row r="220" spans="1:3" x14ac:dyDescent="0.25">
      <c r="A220" s="15">
        <v>2014</v>
      </c>
      <c r="B220" s="17" t="s">
        <v>15</v>
      </c>
      <c r="C220" s="16">
        <v>224</v>
      </c>
    </row>
    <row r="221" spans="1:3" x14ac:dyDescent="0.25">
      <c r="A221" s="15">
        <v>2014</v>
      </c>
      <c r="B221" s="17" t="s">
        <v>7</v>
      </c>
      <c r="C221" s="16">
        <v>277</v>
      </c>
    </row>
    <row r="222" spans="1:3" x14ac:dyDescent="0.25">
      <c r="A222" s="15">
        <v>2014</v>
      </c>
      <c r="B222" s="17" t="s">
        <v>39</v>
      </c>
      <c r="C222" s="16">
        <v>105</v>
      </c>
    </row>
    <row r="223" spans="1:3" x14ac:dyDescent="0.25">
      <c r="A223" s="15">
        <v>2014</v>
      </c>
      <c r="B223" s="17" t="s">
        <v>30</v>
      </c>
      <c r="C223" s="16">
        <v>139</v>
      </c>
    </row>
    <row r="224" spans="1:3" x14ac:dyDescent="0.25">
      <c r="A224" s="15">
        <v>2014</v>
      </c>
      <c r="B224" s="17" t="s">
        <v>45</v>
      </c>
      <c r="C224" s="16">
        <v>111</v>
      </c>
    </row>
    <row r="225" spans="1:3" x14ac:dyDescent="0.25">
      <c r="A225" s="15">
        <v>2014</v>
      </c>
      <c r="B225" s="17" t="s">
        <v>55</v>
      </c>
      <c r="C225" s="16">
        <v>64</v>
      </c>
    </row>
    <row r="226" spans="1:3" x14ac:dyDescent="0.25">
      <c r="A226" s="15">
        <v>2014</v>
      </c>
      <c r="B226" s="17" t="s">
        <v>13</v>
      </c>
      <c r="C226" s="16">
        <v>213</v>
      </c>
    </row>
    <row r="227" spans="1:3" x14ac:dyDescent="0.25">
      <c r="A227" s="15">
        <v>2014</v>
      </c>
      <c r="B227" s="17" t="s">
        <v>19</v>
      </c>
      <c r="C227" s="16">
        <v>138</v>
      </c>
    </row>
    <row r="228" spans="1:3" x14ac:dyDescent="0.25">
      <c r="A228" s="15">
        <v>2014</v>
      </c>
      <c r="B228" s="17" t="s">
        <v>43</v>
      </c>
      <c r="C228" s="16">
        <v>87</v>
      </c>
    </row>
    <row r="229" spans="1:3" x14ac:dyDescent="0.25">
      <c r="A229" s="15">
        <v>2014</v>
      </c>
      <c r="B229" s="17" t="s">
        <v>27</v>
      </c>
      <c r="C229" s="16">
        <v>139</v>
      </c>
    </row>
    <row r="230" spans="1:3" x14ac:dyDescent="0.25">
      <c r="A230" s="15">
        <v>2014</v>
      </c>
      <c r="B230" s="17" t="s">
        <v>26</v>
      </c>
      <c r="C230" s="16">
        <v>137</v>
      </c>
    </row>
    <row r="231" spans="1:3" x14ac:dyDescent="0.25">
      <c r="A231" s="15">
        <v>2014</v>
      </c>
      <c r="B231" s="17" t="s">
        <v>2</v>
      </c>
      <c r="C231" s="16">
        <v>322</v>
      </c>
    </row>
    <row r="232" spans="1:3" x14ac:dyDescent="0.25">
      <c r="A232" s="15">
        <v>2014</v>
      </c>
      <c r="B232" s="17" t="s">
        <v>34</v>
      </c>
      <c r="C232" s="16">
        <v>98</v>
      </c>
    </row>
    <row r="233" spans="1:3" x14ac:dyDescent="0.25">
      <c r="A233">
        <v>2013</v>
      </c>
      <c r="B233" s="20" t="s">
        <v>33</v>
      </c>
      <c r="C233" s="19">
        <v>177</v>
      </c>
    </row>
    <row r="234" spans="1:3" x14ac:dyDescent="0.25">
      <c r="A234">
        <v>2013</v>
      </c>
      <c r="B234" s="20" t="s">
        <v>52</v>
      </c>
      <c r="C234" s="19">
        <v>90</v>
      </c>
    </row>
    <row r="235" spans="1:3" x14ac:dyDescent="0.25">
      <c r="A235" s="18">
        <v>2013</v>
      </c>
      <c r="B235" s="20" t="s">
        <v>70</v>
      </c>
      <c r="C235" s="19">
        <v>75</v>
      </c>
    </row>
    <row r="236" spans="1:3" x14ac:dyDescent="0.25">
      <c r="A236" s="18">
        <v>2013</v>
      </c>
      <c r="B236" s="20" t="s">
        <v>9</v>
      </c>
      <c r="C236" s="19">
        <v>146</v>
      </c>
    </row>
    <row r="237" spans="1:3" x14ac:dyDescent="0.25">
      <c r="A237" s="18">
        <v>2013</v>
      </c>
      <c r="B237" s="20" t="s">
        <v>10</v>
      </c>
      <c r="C237" s="19">
        <v>295</v>
      </c>
    </row>
    <row r="238" spans="1:3" x14ac:dyDescent="0.25">
      <c r="A238" s="18">
        <v>2013</v>
      </c>
      <c r="B238" s="20" t="s">
        <v>1</v>
      </c>
      <c r="C238" s="19">
        <v>633</v>
      </c>
    </row>
    <row r="239" spans="1:3" x14ac:dyDescent="0.25">
      <c r="A239" s="18">
        <v>2013</v>
      </c>
      <c r="B239" s="20" t="s">
        <v>60</v>
      </c>
      <c r="C239" s="19">
        <v>76</v>
      </c>
    </row>
    <row r="240" spans="1:3" x14ac:dyDescent="0.25">
      <c r="A240" s="18">
        <v>2013</v>
      </c>
      <c r="B240" s="20" t="s">
        <v>25</v>
      </c>
      <c r="C240" s="19">
        <v>227</v>
      </c>
    </row>
    <row r="241" spans="1:3" x14ac:dyDescent="0.25">
      <c r="A241" s="18">
        <v>2013</v>
      </c>
      <c r="B241" s="20" t="s">
        <v>14</v>
      </c>
      <c r="C241" s="19">
        <v>388</v>
      </c>
    </row>
    <row r="242" spans="1:3" x14ac:dyDescent="0.25">
      <c r="A242" s="18">
        <v>2013</v>
      </c>
      <c r="B242" s="20" t="s">
        <v>62</v>
      </c>
      <c r="C242" s="19">
        <v>27</v>
      </c>
    </row>
    <row r="243" spans="1:3" x14ac:dyDescent="0.25">
      <c r="A243" s="18">
        <v>2013</v>
      </c>
      <c r="B243" s="20" t="s">
        <v>56</v>
      </c>
      <c r="C243" s="19">
        <v>118</v>
      </c>
    </row>
    <row r="244" spans="1:3" x14ac:dyDescent="0.25">
      <c r="A244" s="18">
        <v>2013</v>
      </c>
      <c r="B244" s="20" t="s">
        <v>31</v>
      </c>
      <c r="C244" s="19">
        <v>294</v>
      </c>
    </row>
    <row r="245" spans="1:3" x14ac:dyDescent="0.25">
      <c r="A245" s="18">
        <v>2013</v>
      </c>
      <c r="B245" s="20" t="s">
        <v>74</v>
      </c>
      <c r="C245" s="19">
        <v>22</v>
      </c>
    </row>
    <row r="246" spans="1:3" x14ac:dyDescent="0.25">
      <c r="A246" s="18">
        <v>2013</v>
      </c>
      <c r="B246" s="20" t="s">
        <v>47</v>
      </c>
      <c r="C246" s="19">
        <v>91</v>
      </c>
    </row>
    <row r="247" spans="1:3" x14ac:dyDescent="0.25">
      <c r="A247" s="18">
        <v>2013</v>
      </c>
      <c r="B247" s="20" t="s">
        <v>16</v>
      </c>
      <c r="C247" s="19">
        <v>284</v>
      </c>
    </row>
    <row r="248" spans="1:3" x14ac:dyDescent="0.25">
      <c r="A248" s="18">
        <v>2013</v>
      </c>
      <c r="B248" s="20" t="s">
        <v>11</v>
      </c>
      <c r="C248" s="19">
        <v>285</v>
      </c>
    </row>
    <row r="249" spans="1:3" x14ac:dyDescent="0.25">
      <c r="A249" s="18">
        <v>2013</v>
      </c>
      <c r="B249" s="20" t="s">
        <v>63</v>
      </c>
      <c r="C249" s="19">
        <v>41</v>
      </c>
    </row>
    <row r="250" spans="1:3" x14ac:dyDescent="0.25">
      <c r="A250" s="18">
        <v>2013</v>
      </c>
      <c r="B250" s="20" t="s">
        <v>42</v>
      </c>
      <c r="C250" s="19">
        <v>113</v>
      </c>
    </row>
    <row r="251" spans="1:3" x14ac:dyDescent="0.25">
      <c r="A251" s="18">
        <v>2013</v>
      </c>
      <c r="B251" s="20" t="s">
        <v>50</v>
      </c>
      <c r="C251" s="19">
        <v>113</v>
      </c>
    </row>
    <row r="252" spans="1:3" x14ac:dyDescent="0.25">
      <c r="A252" s="18">
        <v>2013</v>
      </c>
      <c r="B252" s="20" t="s">
        <v>18</v>
      </c>
      <c r="C252" s="19">
        <v>239</v>
      </c>
    </row>
    <row r="253" spans="1:3" x14ac:dyDescent="0.25">
      <c r="A253" s="18">
        <v>2013</v>
      </c>
      <c r="B253" s="20" t="s">
        <v>61</v>
      </c>
      <c r="C253" s="19">
        <v>74</v>
      </c>
    </row>
    <row r="254" spans="1:3" x14ac:dyDescent="0.25">
      <c r="A254" s="18">
        <v>2013</v>
      </c>
      <c r="B254" s="20" t="s">
        <v>41</v>
      </c>
      <c r="C254" s="19">
        <v>90</v>
      </c>
    </row>
    <row r="255" spans="1:3" x14ac:dyDescent="0.25">
      <c r="A255" s="18">
        <v>2013</v>
      </c>
      <c r="B255" s="20" t="s">
        <v>76</v>
      </c>
      <c r="C255" s="19">
        <v>6</v>
      </c>
    </row>
    <row r="256" spans="1:3" x14ac:dyDescent="0.25">
      <c r="A256" s="18">
        <v>2013</v>
      </c>
      <c r="B256" s="20" t="s">
        <v>22</v>
      </c>
      <c r="C256" s="19">
        <v>271</v>
      </c>
    </row>
    <row r="257" spans="1:3" x14ac:dyDescent="0.25">
      <c r="A257" s="18">
        <v>2013</v>
      </c>
      <c r="B257" s="20" t="s">
        <v>73</v>
      </c>
      <c r="C257" s="19">
        <v>23</v>
      </c>
    </row>
    <row r="258" spans="1:3" x14ac:dyDescent="0.25">
      <c r="A258" s="18">
        <v>2013</v>
      </c>
      <c r="B258" s="20" t="s">
        <v>67</v>
      </c>
      <c r="C258" s="19">
        <v>47</v>
      </c>
    </row>
    <row r="259" spans="1:3" x14ac:dyDescent="0.25">
      <c r="A259" s="18">
        <v>2013</v>
      </c>
      <c r="B259" s="20" t="s">
        <v>36</v>
      </c>
      <c r="C259" s="19">
        <v>189</v>
      </c>
    </row>
    <row r="260" spans="1:3" x14ac:dyDescent="0.25">
      <c r="A260" s="18">
        <v>2013</v>
      </c>
      <c r="B260" s="20" t="s">
        <v>40</v>
      </c>
      <c r="C260" s="19">
        <v>85</v>
      </c>
    </row>
    <row r="261" spans="1:3" x14ac:dyDescent="0.25">
      <c r="A261" s="18">
        <v>2013</v>
      </c>
      <c r="B261" s="20" t="s">
        <v>29</v>
      </c>
      <c r="C261" s="19">
        <v>172</v>
      </c>
    </row>
    <row r="262" spans="1:3" x14ac:dyDescent="0.25">
      <c r="A262" s="18">
        <v>2013</v>
      </c>
      <c r="B262" s="20" t="s">
        <v>17</v>
      </c>
      <c r="C262" s="19">
        <v>299</v>
      </c>
    </row>
    <row r="263" spans="1:3" x14ac:dyDescent="0.25">
      <c r="A263" s="18">
        <v>2013</v>
      </c>
      <c r="B263" s="20" t="s">
        <v>75</v>
      </c>
      <c r="C263" s="19">
        <v>42</v>
      </c>
    </row>
    <row r="264" spans="1:3" x14ac:dyDescent="0.25">
      <c r="A264" s="18">
        <v>2013</v>
      </c>
      <c r="B264" s="20" t="s">
        <v>35</v>
      </c>
      <c r="C264" s="19">
        <v>120</v>
      </c>
    </row>
    <row r="265" spans="1:3" x14ac:dyDescent="0.25">
      <c r="A265" s="18">
        <v>2013</v>
      </c>
      <c r="B265" s="20" t="s">
        <v>3</v>
      </c>
      <c r="C265" s="19">
        <v>343</v>
      </c>
    </row>
    <row r="266" spans="1:3" x14ac:dyDescent="0.25">
      <c r="A266" s="18">
        <v>2013</v>
      </c>
      <c r="B266" s="20" t="s">
        <v>51</v>
      </c>
      <c r="C266" s="19">
        <v>80</v>
      </c>
    </row>
    <row r="267" spans="1:3" x14ac:dyDescent="0.25">
      <c r="A267" s="18">
        <v>2013</v>
      </c>
      <c r="B267" s="20" t="s">
        <v>21</v>
      </c>
      <c r="C267" s="19">
        <v>322</v>
      </c>
    </row>
    <row r="268" spans="1:3" x14ac:dyDescent="0.25">
      <c r="A268" s="18">
        <v>2013</v>
      </c>
      <c r="B268" s="20" t="s">
        <v>66</v>
      </c>
      <c r="C268" s="19">
        <v>57</v>
      </c>
    </row>
    <row r="269" spans="1:3" x14ac:dyDescent="0.25">
      <c r="A269" s="18">
        <v>2013</v>
      </c>
      <c r="B269" s="20" t="s">
        <v>57</v>
      </c>
      <c r="C269" s="19">
        <v>71</v>
      </c>
    </row>
    <row r="270" spans="1:3" x14ac:dyDescent="0.25">
      <c r="A270" s="18">
        <v>2013</v>
      </c>
      <c r="B270" s="20" t="s">
        <v>20</v>
      </c>
      <c r="C270" s="19">
        <v>302</v>
      </c>
    </row>
    <row r="271" spans="1:3" x14ac:dyDescent="0.25">
      <c r="A271" s="18">
        <v>2013</v>
      </c>
      <c r="B271" s="20" t="s">
        <v>32</v>
      </c>
      <c r="C271" s="19">
        <v>211</v>
      </c>
    </row>
    <row r="272" spans="1:3" x14ac:dyDescent="0.25">
      <c r="A272" s="18">
        <v>2013</v>
      </c>
      <c r="B272" s="20" t="s">
        <v>48</v>
      </c>
      <c r="C272" s="19">
        <v>99</v>
      </c>
    </row>
    <row r="273" spans="1:3" x14ac:dyDescent="0.25">
      <c r="A273" s="18">
        <v>2013</v>
      </c>
      <c r="B273" s="20" t="s">
        <v>6</v>
      </c>
      <c r="C273" s="19">
        <v>396</v>
      </c>
    </row>
    <row r="274" spans="1:3" x14ac:dyDescent="0.25">
      <c r="A274" s="18">
        <v>2013</v>
      </c>
      <c r="B274" s="20" t="s">
        <v>44</v>
      </c>
      <c r="C274" s="19">
        <v>79</v>
      </c>
    </row>
    <row r="275" spans="1:3" x14ac:dyDescent="0.25">
      <c r="A275" s="18">
        <v>2013</v>
      </c>
      <c r="B275" s="20" t="s">
        <v>37</v>
      </c>
      <c r="C275" s="19">
        <v>257</v>
      </c>
    </row>
    <row r="276" spans="1:3" x14ac:dyDescent="0.25">
      <c r="A276" s="18">
        <v>2013</v>
      </c>
      <c r="B276" s="20" t="s">
        <v>58</v>
      </c>
      <c r="C276" s="19">
        <v>88</v>
      </c>
    </row>
    <row r="277" spans="1:3" x14ac:dyDescent="0.25">
      <c r="A277" s="18">
        <v>2013</v>
      </c>
      <c r="B277" s="20" t="s">
        <v>69</v>
      </c>
      <c r="C277" s="19">
        <v>43</v>
      </c>
    </row>
    <row r="278" spans="1:3" x14ac:dyDescent="0.25">
      <c r="A278" s="18">
        <v>2013</v>
      </c>
      <c r="B278" s="20" t="s">
        <v>53</v>
      </c>
      <c r="C278" s="19">
        <v>89</v>
      </c>
    </row>
    <row r="279" spans="1:3" x14ac:dyDescent="0.25">
      <c r="A279" s="18">
        <v>2013</v>
      </c>
      <c r="B279" s="20" t="s">
        <v>77</v>
      </c>
      <c r="C279" s="19">
        <v>4</v>
      </c>
    </row>
    <row r="280" spans="1:3" x14ac:dyDescent="0.25">
      <c r="A280" s="18">
        <v>2013</v>
      </c>
      <c r="B280" s="20" t="s">
        <v>8</v>
      </c>
      <c r="C280" s="19">
        <v>160</v>
      </c>
    </row>
    <row r="281" spans="1:3" x14ac:dyDescent="0.25">
      <c r="A281" s="18">
        <v>2013</v>
      </c>
      <c r="B281" s="20" t="s">
        <v>54</v>
      </c>
      <c r="C281" s="19">
        <v>63</v>
      </c>
    </row>
    <row r="282" spans="1:3" x14ac:dyDescent="0.25">
      <c r="A282" s="18">
        <v>2013</v>
      </c>
      <c r="B282" s="20" t="s">
        <v>5</v>
      </c>
      <c r="C282" s="19">
        <v>394</v>
      </c>
    </row>
    <row r="283" spans="1:3" x14ac:dyDescent="0.25">
      <c r="A283" s="18">
        <v>2013</v>
      </c>
      <c r="B283" s="20" t="s">
        <v>23</v>
      </c>
      <c r="C283" s="19">
        <v>184</v>
      </c>
    </row>
    <row r="284" spans="1:3" x14ac:dyDescent="0.25">
      <c r="A284" s="18">
        <v>2013</v>
      </c>
      <c r="B284" s="20" t="s">
        <v>59</v>
      </c>
      <c r="C284" s="19">
        <v>103</v>
      </c>
    </row>
    <row r="285" spans="1:3" x14ac:dyDescent="0.25">
      <c r="A285" s="18">
        <v>2013</v>
      </c>
      <c r="B285" s="20" t="s">
        <v>4</v>
      </c>
      <c r="C285" s="19">
        <v>216</v>
      </c>
    </row>
    <row r="286" spans="1:3" x14ac:dyDescent="0.25">
      <c r="A286" s="18">
        <v>2013</v>
      </c>
      <c r="B286" s="20" t="s">
        <v>68</v>
      </c>
      <c r="C286" s="19">
        <v>41</v>
      </c>
    </row>
    <row r="287" spans="1:3" x14ac:dyDescent="0.25">
      <c r="A287" s="18">
        <v>2013</v>
      </c>
      <c r="B287" s="20" t="s">
        <v>64</v>
      </c>
      <c r="C287" s="19">
        <v>37</v>
      </c>
    </row>
    <row r="288" spans="1:3" x14ac:dyDescent="0.25">
      <c r="A288" s="18">
        <v>2013</v>
      </c>
      <c r="B288" s="20" t="s">
        <v>71</v>
      </c>
      <c r="C288" s="19">
        <v>25</v>
      </c>
    </row>
    <row r="289" spans="1:3" x14ac:dyDescent="0.25">
      <c r="A289" s="18">
        <v>2013</v>
      </c>
      <c r="B289" s="20" t="s">
        <v>46</v>
      </c>
      <c r="C289" s="19">
        <v>63</v>
      </c>
    </row>
    <row r="290" spans="1:3" x14ac:dyDescent="0.25">
      <c r="A290" s="18">
        <v>2013</v>
      </c>
      <c r="B290" s="20" t="s">
        <v>24</v>
      </c>
      <c r="C290" s="19">
        <v>248</v>
      </c>
    </row>
    <row r="291" spans="1:3" x14ac:dyDescent="0.25">
      <c r="A291" s="18">
        <v>2013</v>
      </c>
      <c r="B291" s="20" t="s">
        <v>65</v>
      </c>
      <c r="C291" s="19">
        <v>47</v>
      </c>
    </row>
    <row r="292" spans="1:3" x14ac:dyDescent="0.25">
      <c r="A292" s="18">
        <v>2013</v>
      </c>
      <c r="B292" s="20" t="s">
        <v>72</v>
      </c>
      <c r="C292" s="19">
        <v>40</v>
      </c>
    </row>
    <row r="293" spans="1:3" x14ac:dyDescent="0.25">
      <c r="A293" s="18">
        <v>2013</v>
      </c>
      <c r="B293" s="20" t="s">
        <v>38</v>
      </c>
      <c r="C293" s="19">
        <v>91</v>
      </c>
    </row>
    <row r="294" spans="1:3" x14ac:dyDescent="0.25">
      <c r="A294" s="18">
        <v>2013</v>
      </c>
      <c r="B294" s="20" t="s">
        <v>12</v>
      </c>
      <c r="C294" s="19">
        <v>307</v>
      </c>
    </row>
    <row r="295" spans="1:3" x14ac:dyDescent="0.25">
      <c r="A295" s="18">
        <v>2013</v>
      </c>
      <c r="B295" s="20" t="s">
        <v>28</v>
      </c>
      <c r="C295" s="19">
        <v>199</v>
      </c>
    </row>
    <row r="296" spans="1:3" x14ac:dyDescent="0.25">
      <c r="A296" s="18">
        <v>2013</v>
      </c>
      <c r="B296" s="20" t="s">
        <v>49</v>
      </c>
      <c r="C296" s="19">
        <v>76</v>
      </c>
    </row>
    <row r="297" spans="1:3" x14ac:dyDescent="0.25">
      <c r="A297" s="18">
        <v>2013</v>
      </c>
      <c r="B297" s="20" t="s">
        <v>15</v>
      </c>
      <c r="C297" s="19">
        <v>256</v>
      </c>
    </row>
    <row r="298" spans="1:3" x14ac:dyDescent="0.25">
      <c r="A298" s="18">
        <v>2013</v>
      </c>
      <c r="B298" s="20" t="s">
        <v>7</v>
      </c>
      <c r="C298" s="19">
        <v>340</v>
      </c>
    </row>
    <row r="299" spans="1:3" x14ac:dyDescent="0.25">
      <c r="A299" s="18">
        <v>2013</v>
      </c>
      <c r="B299" s="20" t="s">
        <v>39</v>
      </c>
      <c r="C299" s="19">
        <v>190</v>
      </c>
    </row>
    <row r="300" spans="1:3" x14ac:dyDescent="0.25">
      <c r="A300" s="18">
        <v>2013</v>
      </c>
      <c r="B300" s="20" t="s">
        <v>30</v>
      </c>
      <c r="C300" s="19">
        <v>124</v>
      </c>
    </row>
    <row r="301" spans="1:3" x14ac:dyDescent="0.25">
      <c r="A301" s="18">
        <v>2013</v>
      </c>
      <c r="B301" s="20" t="s">
        <v>45</v>
      </c>
      <c r="C301" s="19">
        <v>131</v>
      </c>
    </row>
    <row r="302" spans="1:3" x14ac:dyDescent="0.25">
      <c r="A302" s="18">
        <v>2013</v>
      </c>
      <c r="B302" s="20" t="s">
        <v>55</v>
      </c>
      <c r="C302" s="19">
        <v>89</v>
      </c>
    </row>
    <row r="303" spans="1:3" x14ac:dyDescent="0.25">
      <c r="A303" s="18">
        <v>2013</v>
      </c>
      <c r="B303" s="20" t="s">
        <v>13</v>
      </c>
      <c r="C303" s="19">
        <v>298</v>
      </c>
    </row>
    <row r="304" spans="1:3" x14ac:dyDescent="0.25">
      <c r="A304" s="18">
        <v>2013</v>
      </c>
      <c r="B304" s="20" t="s">
        <v>19</v>
      </c>
      <c r="C304" s="19">
        <v>186</v>
      </c>
    </row>
    <row r="305" spans="1:3" x14ac:dyDescent="0.25">
      <c r="A305" s="18">
        <v>2013</v>
      </c>
      <c r="B305" s="20" t="s">
        <v>43</v>
      </c>
      <c r="C305" s="19">
        <v>89</v>
      </c>
    </row>
    <row r="306" spans="1:3" x14ac:dyDescent="0.25">
      <c r="A306" s="18">
        <v>2013</v>
      </c>
      <c r="B306" s="20" t="s">
        <v>27</v>
      </c>
      <c r="C306" s="19">
        <v>213</v>
      </c>
    </row>
    <row r="307" spans="1:3" x14ac:dyDescent="0.25">
      <c r="A307" s="18">
        <v>2013</v>
      </c>
      <c r="B307" s="20" t="s">
        <v>26</v>
      </c>
      <c r="C307" s="19">
        <v>135</v>
      </c>
    </row>
    <row r="308" spans="1:3" x14ac:dyDescent="0.25">
      <c r="A308" s="18">
        <v>2013</v>
      </c>
      <c r="B308" s="20" t="s">
        <v>2</v>
      </c>
      <c r="C308" s="19">
        <v>527</v>
      </c>
    </row>
    <row r="309" spans="1:3" x14ac:dyDescent="0.25">
      <c r="A309" s="18">
        <v>2013</v>
      </c>
      <c r="B309" s="20" t="s">
        <v>34</v>
      </c>
      <c r="C309" s="19">
        <v>115</v>
      </c>
    </row>
    <row r="310" spans="1:3" x14ac:dyDescent="0.25">
      <c r="A310" s="18">
        <v>2012</v>
      </c>
      <c r="B310" s="23" t="s">
        <v>33</v>
      </c>
      <c r="C310" s="22">
        <v>221</v>
      </c>
    </row>
    <row r="311" spans="1:3" x14ac:dyDescent="0.25">
      <c r="A311">
        <v>2012</v>
      </c>
      <c r="B311" s="23" t="s">
        <v>52</v>
      </c>
      <c r="C311" s="22">
        <v>97</v>
      </c>
    </row>
    <row r="312" spans="1:3" x14ac:dyDescent="0.25">
      <c r="A312" s="21">
        <v>2012</v>
      </c>
      <c r="B312" s="23" t="s">
        <v>70</v>
      </c>
      <c r="C312" s="22">
        <v>108</v>
      </c>
    </row>
    <row r="313" spans="1:3" x14ac:dyDescent="0.25">
      <c r="A313" s="21">
        <v>2012</v>
      </c>
      <c r="B313" s="23" t="s">
        <v>9</v>
      </c>
      <c r="C313" s="22">
        <v>149</v>
      </c>
    </row>
    <row r="314" spans="1:3" x14ac:dyDescent="0.25">
      <c r="A314" s="21">
        <v>2012</v>
      </c>
      <c r="B314" s="23" t="s">
        <v>10</v>
      </c>
      <c r="C314" s="22">
        <v>390</v>
      </c>
    </row>
    <row r="315" spans="1:3" x14ac:dyDescent="0.25">
      <c r="A315" s="21">
        <v>2012</v>
      </c>
      <c r="B315" s="23" t="s">
        <v>1</v>
      </c>
      <c r="C315" s="22">
        <v>826</v>
      </c>
    </row>
    <row r="316" spans="1:3" x14ac:dyDescent="0.25">
      <c r="A316" s="21">
        <v>2012</v>
      </c>
      <c r="B316" s="23" t="s">
        <v>60</v>
      </c>
      <c r="C316" s="22">
        <v>89</v>
      </c>
    </row>
    <row r="317" spans="1:3" x14ac:dyDescent="0.25">
      <c r="A317" s="21">
        <v>2012</v>
      </c>
      <c r="B317" s="23" t="s">
        <v>25</v>
      </c>
      <c r="C317" s="22">
        <v>332</v>
      </c>
    </row>
    <row r="318" spans="1:3" x14ac:dyDescent="0.25">
      <c r="A318" s="21">
        <v>2012</v>
      </c>
      <c r="B318" s="23" t="s">
        <v>14</v>
      </c>
      <c r="C318" s="22">
        <v>492</v>
      </c>
    </row>
    <row r="319" spans="1:3" x14ac:dyDescent="0.25">
      <c r="A319" s="21">
        <v>2012</v>
      </c>
      <c r="B319" s="23" t="s">
        <v>62</v>
      </c>
      <c r="C319" s="22">
        <v>67</v>
      </c>
    </row>
    <row r="320" spans="1:3" x14ac:dyDescent="0.25">
      <c r="A320" s="21">
        <v>2012</v>
      </c>
      <c r="B320" s="23" t="s">
        <v>56</v>
      </c>
      <c r="C320" s="22">
        <v>128</v>
      </c>
    </row>
    <row r="321" spans="1:3" x14ac:dyDescent="0.25">
      <c r="A321" s="21">
        <v>2012</v>
      </c>
      <c r="B321" s="23" t="s">
        <v>31</v>
      </c>
      <c r="C321" s="22">
        <v>273</v>
      </c>
    </row>
    <row r="322" spans="1:3" x14ac:dyDescent="0.25">
      <c r="A322" s="21">
        <v>2012</v>
      </c>
      <c r="B322" s="23" t="s">
        <v>74</v>
      </c>
      <c r="C322" s="22">
        <v>26</v>
      </c>
    </row>
    <row r="323" spans="1:3" x14ac:dyDescent="0.25">
      <c r="A323" s="21">
        <v>2012</v>
      </c>
      <c r="B323" s="23" t="s">
        <v>47</v>
      </c>
      <c r="C323" s="22">
        <v>109</v>
      </c>
    </row>
    <row r="324" spans="1:3" x14ac:dyDescent="0.25">
      <c r="A324" s="21">
        <v>2012</v>
      </c>
      <c r="B324" s="23" t="s">
        <v>16</v>
      </c>
      <c r="C324" s="22">
        <v>332</v>
      </c>
    </row>
    <row r="325" spans="1:3" x14ac:dyDescent="0.25">
      <c r="A325" s="21">
        <v>2012</v>
      </c>
      <c r="B325" s="23" t="s">
        <v>11</v>
      </c>
      <c r="C325" s="22">
        <v>411</v>
      </c>
    </row>
    <row r="326" spans="1:3" x14ac:dyDescent="0.25">
      <c r="A326" s="21">
        <v>2012</v>
      </c>
      <c r="B326" s="23" t="s">
        <v>63</v>
      </c>
      <c r="C326" s="22">
        <v>38</v>
      </c>
    </row>
    <row r="327" spans="1:3" x14ac:dyDescent="0.25">
      <c r="A327" s="21">
        <v>2012</v>
      </c>
      <c r="B327" s="23" t="s">
        <v>42</v>
      </c>
      <c r="C327" s="22">
        <v>129</v>
      </c>
    </row>
    <row r="328" spans="1:3" x14ac:dyDescent="0.25">
      <c r="A328" s="21">
        <v>2012</v>
      </c>
      <c r="B328" s="23" t="s">
        <v>50</v>
      </c>
      <c r="C328" s="22">
        <v>141</v>
      </c>
    </row>
    <row r="329" spans="1:3" x14ac:dyDescent="0.25">
      <c r="A329" s="21">
        <v>2012</v>
      </c>
      <c r="B329" s="23" t="s">
        <v>18</v>
      </c>
      <c r="C329" s="22">
        <v>294</v>
      </c>
    </row>
    <row r="330" spans="1:3" x14ac:dyDescent="0.25">
      <c r="A330" s="21">
        <v>2012</v>
      </c>
      <c r="B330" s="23" t="s">
        <v>61</v>
      </c>
      <c r="C330" s="22">
        <v>97</v>
      </c>
    </row>
    <row r="331" spans="1:3" x14ac:dyDescent="0.25">
      <c r="A331" s="21">
        <v>2012</v>
      </c>
      <c r="B331" s="23" t="s">
        <v>41</v>
      </c>
      <c r="C331" s="22">
        <v>123</v>
      </c>
    </row>
    <row r="332" spans="1:3" x14ac:dyDescent="0.25">
      <c r="A332" s="21">
        <v>2012</v>
      </c>
      <c r="B332" s="23" t="s">
        <v>76</v>
      </c>
      <c r="C332" s="22">
        <v>8</v>
      </c>
    </row>
    <row r="333" spans="1:3" x14ac:dyDescent="0.25">
      <c r="A333" s="21">
        <v>2012</v>
      </c>
      <c r="B333" s="23" t="s">
        <v>22</v>
      </c>
      <c r="C333" s="22">
        <v>320</v>
      </c>
    </row>
    <row r="334" spans="1:3" x14ac:dyDescent="0.25">
      <c r="A334" s="21">
        <v>2012</v>
      </c>
      <c r="B334" s="23" t="s">
        <v>73</v>
      </c>
      <c r="C334" s="22">
        <v>24</v>
      </c>
    </row>
    <row r="335" spans="1:3" x14ac:dyDescent="0.25">
      <c r="A335" s="21">
        <v>2012</v>
      </c>
      <c r="B335" s="23" t="s">
        <v>67</v>
      </c>
      <c r="C335" s="22">
        <v>60</v>
      </c>
    </row>
    <row r="336" spans="1:3" x14ac:dyDescent="0.25">
      <c r="A336" s="21">
        <v>2012</v>
      </c>
      <c r="B336" s="23" t="s">
        <v>36</v>
      </c>
      <c r="C336" s="22">
        <v>318</v>
      </c>
    </row>
    <row r="337" spans="1:3" x14ac:dyDescent="0.25">
      <c r="A337" s="21">
        <v>2012</v>
      </c>
      <c r="B337" s="23" t="s">
        <v>40</v>
      </c>
      <c r="C337" s="22">
        <v>97</v>
      </c>
    </row>
    <row r="338" spans="1:3" x14ac:dyDescent="0.25">
      <c r="A338" s="21">
        <v>2012</v>
      </c>
      <c r="B338" s="23" t="s">
        <v>29</v>
      </c>
      <c r="C338" s="22">
        <v>187</v>
      </c>
    </row>
    <row r="339" spans="1:3" x14ac:dyDescent="0.25">
      <c r="A339" s="21">
        <v>2012</v>
      </c>
      <c r="B339" s="23" t="s">
        <v>17</v>
      </c>
      <c r="C339" s="22">
        <v>394</v>
      </c>
    </row>
    <row r="340" spans="1:3" x14ac:dyDescent="0.25">
      <c r="A340" s="21">
        <v>2012</v>
      </c>
      <c r="B340" s="23" t="s">
        <v>75</v>
      </c>
      <c r="C340" s="22">
        <v>26</v>
      </c>
    </row>
    <row r="341" spans="1:3" x14ac:dyDescent="0.25">
      <c r="A341" s="21">
        <v>2012</v>
      </c>
      <c r="B341" s="23" t="s">
        <v>35</v>
      </c>
      <c r="C341" s="22">
        <v>199</v>
      </c>
    </row>
    <row r="342" spans="1:3" x14ac:dyDescent="0.25">
      <c r="A342" s="21">
        <v>2012</v>
      </c>
      <c r="B342" s="23" t="s">
        <v>3</v>
      </c>
      <c r="C342" s="22">
        <v>623</v>
      </c>
    </row>
    <row r="343" spans="1:3" x14ac:dyDescent="0.25">
      <c r="A343" s="21">
        <v>2012</v>
      </c>
      <c r="B343" s="23" t="s">
        <v>51</v>
      </c>
      <c r="C343" s="22">
        <v>93</v>
      </c>
    </row>
    <row r="344" spans="1:3" x14ac:dyDescent="0.25">
      <c r="A344" s="21">
        <v>2012</v>
      </c>
      <c r="B344" s="23" t="s">
        <v>21</v>
      </c>
      <c r="C344" s="22">
        <v>425</v>
      </c>
    </row>
    <row r="345" spans="1:3" x14ac:dyDescent="0.25">
      <c r="A345" s="21">
        <v>2012</v>
      </c>
      <c r="B345" s="23" t="s">
        <v>66</v>
      </c>
      <c r="C345" s="22">
        <v>75</v>
      </c>
    </row>
    <row r="346" spans="1:3" x14ac:dyDescent="0.25">
      <c r="A346" s="21">
        <v>2012</v>
      </c>
      <c r="B346" s="23" t="s">
        <v>57</v>
      </c>
      <c r="C346" s="22">
        <v>83</v>
      </c>
    </row>
    <row r="347" spans="1:3" x14ac:dyDescent="0.25">
      <c r="A347" s="21">
        <v>2012</v>
      </c>
      <c r="B347" s="23" t="s">
        <v>20</v>
      </c>
      <c r="C347" s="22">
        <v>353</v>
      </c>
    </row>
    <row r="348" spans="1:3" x14ac:dyDescent="0.25">
      <c r="A348" s="21">
        <v>2012</v>
      </c>
      <c r="B348" s="23" t="s">
        <v>32</v>
      </c>
      <c r="C348" s="22">
        <v>259</v>
      </c>
    </row>
    <row r="349" spans="1:3" x14ac:dyDescent="0.25">
      <c r="A349" s="21">
        <v>2012</v>
      </c>
      <c r="B349" s="23" t="s">
        <v>48</v>
      </c>
      <c r="C349" s="22">
        <v>143</v>
      </c>
    </row>
    <row r="350" spans="1:3" x14ac:dyDescent="0.25">
      <c r="A350" s="21">
        <v>2012</v>
      </c>
      <c r="B350" s="23" t="s">
        <v>6</v>
      </c>
      <c r="C350" s="22">
        <v>625</v>
      </c>
    </row>
    <row r="351" spans="1:3" x14ac:dyDescent="0.25">
      <c r="A351" s="21">
        <v>2012</v>
      </c>
      <c r="B351" s="23" t="s">
        <v>44</v>
      </c>
      <c r="C351" s="22">
        <v>65</v>
      </c>
    </row>
    <row r="352" spans="1:3" x14ac:dyDescent="0.25">
      <c r="A352" s="21">
        <v>2012</v>
      </c>
      <c r="B352" s="23" t="s">
        <v>37</v>
      </c>
      <c r="C352" s="22">
        <v>332</v>
      </c>
    </row>
    <row r="353" spans="1:3" x14ac:dyDescent="0.25">
      <c r="A353" s="21">
        <v>2012</v>
      </c>
      <c r="B353" s="23" t="s">
        <v>58</v>
      </c>
      <c r="C353" s="22">
        <v>112</v>
      </c>
    </row>
    <row r="354" spans="1:3" x14ac:dyDescent="0.25">
      <c r="A354" s="21">
        <v>2012</v>
      </c>
      <c r="B354" s="23" t="s">
        <v>69</v>
      </c>
      <c r="C354" s="22">
        <v>78</v>
      </c>
    </row>
    <row r="355" spans="1:3" x14ac:dyDescent="0.25">
      <c r="A355" s="21">
        <v>2012</v>
      </c>
      <c r="B355" s="23" t="s">
        <v>53</v>
      </c>
      <c r="C355" s="22">
        <v>144</v>
      </c>
    </row>
    <row r="356" spans="1:3" x14ac:dyDescent="0.25">
      <c r="A356" s="21">
        <v>2012</v>
      </c>
      <c r="B356" s="23" t="s">
        <v>77</v>
      </c>
      <c r="C356" s="22">
        <v>16</v>
      </c>
    </row>
    <row r="357" spans="1:3" x14ac:dyDescent="0.25">
      <c r="A357" s="21">
        <v>2012</v>
      </c>
      <c r="B357" s="23" t="s">
        <v>8</v>
      </c>
      <c r="C357" s="22">
        <v>136</v>
      </c>
    </row>
    <row r="358" spans="1:3" x14ac:dyDescent="0.25">
      <c r="A358" s="21">
        <v>2012</v>
      </c>
      <c r="B358" s="23" t="s">
        <v>54</v>
      </c>
      <c r="C358" s="22">
        <v>69</v>
      </c>
    </row>
    <row r="359" spans="1:3" x14ac:dyDescent="0.25">
      <c r="A359" s="21">
        <v>2012</v>
      </c>
      <c r="B359" s="23" t="s">
        <v>5</v>
      </c>
      <c r="C359" s="22">
        <v>523</v>
      </c>
    </row>
    <row r="360" spans="1:3" x14ac:dyDescent="0.25">
      <c r="A360" s="21">
        <v>2012</v>
      </c>
      <c r="B360" s="23" t="s">
        <v>23</v>
      </c>
      <c r="C360" s="22">
        <v>304</v>
      </c>
    </row>
    <row r="361" spans="1:3" x14ac:dyDescent="0.25">
      <c r="A361" s="21">
        <v>2012</v>
      </c>
      <c r="B361" s="23" t="s">
        <v>59</v>
      </c>
      <c r="C361" s="22">
        <v>123</v>
      </c>
    </row>
    <row r="362" spans="1:3" x14ac:dyDescent="0.25">
      <c r="A362" s="21">
        <v>2012</v>
      </c>
      <c r="B362" s="23" t="s">
        <v>4</v>
      </c>
      <c r="C362" s="22">
        <v>371</v>
      </c>
    </row>
    <row r="363" spans="1:3" x14ac:dyDescent="0.25">
      <c r="A363" s="21">
        <v>2012</v>
      </c>
      <c r="B363" s="23" t="s">
        <v>68</v>
      </c>
      <c r="C363" s="22">
        <v>64</v>
      </c>
    </row>
    <row r="364" spans="1:3" x14ac:dyDescent="0.25">
      <c r="A364" s="21">
        <v>2012</v>
      </c>
      <c r="B364" s="23" t="s">
        <v>64</v>
      </c>
      <c r="C364" s="22">
        <v>40</v>
      </c>
    </row>
    <row r="365" spans="1:3" x14ac:dyDescent="0.25">
      <c r="A365" s="21">
        <v>2012</v>
      </c>
      <c r="B365" s="23" t="s">
        <v>71</v>
      </c>
      <c r="C365" s="22">
        <v>24</v>
      </c>
    </row>
    <row r="366" spans="1:3" x14ac:dyDescent="0.25">
      <c r="A366" s="21">
        <v>2012</v>
      </c>
      <c r="B366" s="23" t="s">
        <v>46</v>
      </c>
      <c r="C366" s="22">
        <v>69</v>
      </c>
    </row>
    <row r="367" spans="1:3" x14ac:dyDescent="0.25">
      <c r="A367" s="21">
        <v>2012</v>
      </c>
      <c r="B367" s="23" t="s">
        <v>24</v>
      </c>
      <c r="C367" s="22">
        <v>331</v>
      </c>
    </row>
    <row r="368" spans="1:3" x14ac:dyDescent="0.25">
      <c r="A368" s="21">
        <v>2012</v>
      </c>
      <c r="B368" s="23" t="s">
        <v>65</v>
      </c>
      <c r="C368" s="22">
        <v>75</v>
      </c>
    </row>
    <row r="369" spans="1:3" x14ac:dyDescent="0.25">
      <c r="A369" s="21">
        <v>2012</v>
      </c>
      <c r="B369" s="23" t="s">
        <v>72</v>
      </c>
      <c r="C369" s="22">
        <v>47</v>
      </c>
    </row>
    <row r="370" spans="1:3" x14ac:dyDescent="0.25">
      <c r="A370" s="21">
        <v>2012</v>
      </c>
      <c r="B370" s="23" t="s">
        <v>38</v>
      </c>
      <c r="C370" s="22">
        <v>142</v>
      </c>
    </row>
    <row r="371" spans="1:3" x14ac:dyDescent="0.25">
      <c r="A371" s="21">
        <v>2012</v>
      </c>
      <c r="B371" s="23" t="s">
        <v>12</v>
      </c>
      <c r="C371" s="22">
        <v>369</v>
      </c>
    </row>
    <row r="372" spans="1:3" x14ac:dyDescent="0.25">
      <c r="A372" s="21">
        <v>2012</v>
      </c>
      <c r="B372" s="23" t="s">
        <v>28</v>
      </c>
      <c r="C372" s="22">
        <v>225</v>
      </c>
    </row>
    <row r="373" spans="1:3" x14ac:dyDescent="0.25">
      <c r="A373" s="21">
        <v>2012</v>
      </c>
      <c r="B373" s="23" t="s">
        <v>49</v>
      </c>
      <c r="C373" s="22">
        <v>85</v>
      </c>
    </row>
    <row r="374" spans="1:3" x14ac:dyDescent="0.25">
      <c r="A374" s="21">
        <v>2012</v>
      </c>
      <c r="B374" s="23" t="s">
        <v>15</v>
      </c>
      <c r="C374" s="22">
        <v>385</v>
      </c>
    </row>
    <row r="375" spans="1:3" x14ac:dyDescent="0.25">
      <c r="A375" s="21">
        <v>2012</v>
      </c>
      <c r="B375" s="23" t="s">
        <v>7</v>
      </c>
      <c r="C375" s="22">
        <v>397</v>
      </c>
    </row>
    <row r="376" spans="1:3" x14ac:dyDescent="0.25">
      <c r="A376" s="21">
        <v>2012</v>
      </c>
      <c r="B376" s="23" t="s">
        <v>39</v>
      </c>
      <c r="C376" s="22">
        <v>270</v>
      </c>
    </row>
    <row r="377" spans="1:3" x14ac:dyDescent="0.25">
      <c r="A377" s="21">
        <v>2012</v>
      </c>
      <c r="B377" s="23" t="s">
        <v>30</v>
      </c>
      <c r="C377" s="22">
        <v>200</v>
      </c>
    </row>
    <row r="378" spans="1:3" x14ac:dyDescent="0.25">
      <c r="A378" s="21">
        <v>2012</v>
      </c>
      <c r="B378" s="23" t="s">
        <v>45</v>
      </c>
      <c r="C378" s="22">
        <v>186</v>
      </c>
    </row>
    <row r="379" spans="1:3" x14ac:dyDescent="0.25">
      <c r="A379" s="21">
        <v>2012</v>
      </c>
      <c r="B379" s="23" t="s">
        <v>55</v>
      </c>
      <c r="C379" s="22">
        <v>94</v>
      </c>
    </row>
    <row r="380" spans="1:3" x14ac:dyDescent="0.25">
      <c r="A380" s="21">
        <v>2012</v>
      </c>
      <c r="B380" s="23" t="s">
        <v>13</v>
      </c>
      <c r="C380" s="22">
        <v>328</v>
      </c>
    </row>
    <row r="381" spans="1:3" x14ac:dyDescent="0.25">
      <c r="A381" s="21">
        <v>2012</v>
      </c>
      <c r="B381" s="23" t="s">
        <v>19</v>
      </c>
      <c r="C381" s="22">
        <v>278</v>
      </c>
    </row>
    <row r="382" spans="1:3" x14ac:dyDescent="0.25">
      <c r="A382" s="21">
        <v>2012</v>
      </c>
      <c r="B382" s="23" t="s">
        <v>43</v>
      </c>
      <c r="C382" s="22">
        <v>152</v>
      </c>
    </row>
    <row r="383" spans="1:3" x14ac:dyDescent="0.25">
      <c r="A383" s="21">
        <v>2012</v>
      </c>
      <c r="B383" s="23" t="s">
        <v>27</v>
      </c>
      <c r="C383" s="22">
        <v>288</v>
      </c>
    </row>
    <row r="384" spans="1:3" x14ac:dyDescent="0.25">
      <c r="A384" s="21">
        <v>2012</v>
      </c>
      <c r="B384" s="23" t="s">
        <v>26</v>
      </c>
      <c r="C384" s="22">
        <v>201</v>
      </c>
    </row>
    <row r="385" spans="1:3" x14ac:dyDescent="0.25">
      <c r="A385" s="21">
        <v>2012</v>
      </c>
      <c r="B385" s="23" t="s">
        <v>2</v>
      </c>
      <c r="C385" s="22">
        <v>640</v>
      </c>
    </row>
    <row r="386" spans="1:3" x14ac:dyDescent="0.25">
      <c r="A386" s="21">
        <v>2012</v>
      </c>
      <c r="B386" s="23" t="s">
        <v>34</v>
      </c>
      <c r="C386" s="22">
        <v>144</v>
      </c>
    </row>
    <row r="387" spans="1:3" x14ac:dyDescent="0.25">
      <c r="A387">
        <v>2011</v>
      </c>
      <c r="B387" s="26" t="s">
        <v>33</v>
      </c>
      <c r="C387" s="25">
        <v>211</v>
      </c>
    </row>
    <row r="388" spans="1:3" x14ac:dyDescent="0.25">
      <c r="A388">
        <v>2011</v>
      </c>
      <c r="B388" s="26" t="s">
        <v>52</v>
      </c>
      <c r="C388" s="25">
        <v>117</v>
      </c>
    </row>
    <row r="389" spans="1:3" x14ac:dyDescent="0.25">
      <c r="A389" s="24">
        <v>2011</v>
      </c>
      <c r="B389" s="26" t="s">
        <v>70</v>
      </c>
      <c r="C389" s="25">
        <v>107</v>
      </c>
    </row>
    <row r="390" spans="1:3" x14ac:dyDescent="0.25">
      <c r="A390" s="24">
        <v>2011</v>
      </c>
      <c r="B390" s="26" t="s">
        <v>9</v>
      </c>
      <c r="C390" s="25">
        <v>179</v>
      </c>
    </row>
    <row r="391" spans="1:3" x14ac:dyDescent="0.25">
      <c r="A391" s="24">
        <v>2011</v>
      </c>
      <c r="B391" s="26" t="s">
        <v>10</v>
      </c>
      <c r="C391" s="25">
        <v>536</v>
      </c>
    </row>
    <row r="392" spans="1:3" x14ac:dyDescent="0.25">
      <c r="A392" s="24">
        <v>2011</v>
      </c>
      <c r="B392" s="26" t="s">
        <v>1</v>
      </c>
      <c r="C392" s="25">
        <v>815</v>
      </c>
    </row>
    <row r="393" spans="1:3" x14ac:dyDescent="0.25">
      <c r="A393" s="24">
        <v>2011</v>
      </c>
      <c r="B393" s="26" t="s">
        <v>60</v>
      </c>
      <c r="C393" s="25">
        <v>118</v>
      </c>
    </row>
    <row r="394" spans="1:3" x14ac:dyDescent="0.25">
      <c r="A394" s="24">
        <v>2011</v>
      </c>
      <c r="B394" s="26" t="s">
        <v>25</v>
      </c>
      <c r="C394" s="25">
        <v>400</v>
      </c>
    </row>
    <row r="395" spans="1:3" x14ac:dyDescent="0.25">
      <c r="A395" s="24">
        <v>2011</v>
      </c>
      <c r="B395" s="26" t="s">
        <v>14</v>
      </c>
      <c r="C395" s="25">
        <v>588</v>
      </c>
    </row>
    <row r="396" spans="1:3" x14ac:dyDescent="0.25">
      <c r="A396" s="24">
        <v>2011</v>
      </c>
      <c r="B396" s="26" t="s">
        <v>62</v>
      </c>
      <c r="C396" s="25">
        <v>41</v>
      </c>
    </row>
    <row r="397" spans="1:3" x14ac:dyDescent="0.25">
      <c r="A397" s="24">
        <v>2011</v>
      </c>
      <c r="B397" s="26" t="s">
        <v>56</v>
      </c>
      <c r="C397" s="25">
        <v>129</v>
      </c>
    </row>
    <row r="398" spans="1:3" x14ac:dyDescent="0.25">
      <c r="A398" s="24">
        <v>2011</v>
      </c>
      <c r="B398" s="26" t="s">
        <v>31</v>
      </c>
      <c r="C398" s="25">
        <v>468</v>
      </c>
    </row>
    <row r="399" spans="1:3" x14ac:dyDescent="0.25">
      <c r="A399" s="24">
        <v>2011</v>
      </c>
      <c r="B399" s="26" t="s">
        <v>74</v>
      </c>
      <c r="C399" s="25">
        <v>33</v>
      </c>
    </row>
    <row r="400" spans="1:3" x14ac:dyDescent="0.25">
      <c r="A400" s="24">
        <v>2011</v>
      </c>
      <c r="B400" s="26" t="s">
        <v>47</v>
      </c>
      <c r="C400" s="25">
        <v>164</v>
      </c>
    </row>
    <row r="401" spans="1:3" x14ac:dyDescent="0.25">
      <c r="A401" s="24">
        <v>2011</v>
      </c>
      <c r="B401" s="26" t="s">
        <v>16</v>
      </c>
      <c r="C401" s="25">
        <v>498</v>
      </c>
    </row>
    <row r="402" spans="1:3" x14ac:dyDescent="0.25">
      <c r="A402" s="24">
        <v>2011</v>
      </c>
      <c r="B402" s="26" t="s">
        <v>11</v>
      </c>
      <c r="C402" s="25">
        <v>564</v>
      </c>
    </row>
    <row r="403" spans="1:3" x14ac:dyDescent="0.25">
      <c r="A403" s="24">
        <v>2011</v>
      </c>
      <c r="B403" s="26" t="s">
        <v>63</v>
      </c>
      <c r="C403" s="25">
        <v>34</v>
      </c>
    </row>
    <row r="404" spans="1:3" x14ac:dyDescent="0.25">
      <c r="A404" s="24">
        <v>2011</v>
      </c>
      <c r="B404" s="26" t="s">
        <v>42</v>
      </c>
      <c r="C404" s="25">
        <v>141</v>
      </c>
    </row>
    <row r="405" spans="1:3" x14ac:dyDescent="0.25">
      <c r="A405" s="24">
        <v>2011</v>
      </c>
      <c r="B405" s="26" t="s">
        <v>50</v>
      </c>
      <c r="C405" s="25">
        <v>112</v>
      </c>
    </row>
    <row r="406" spans="1:3" x14ac:dyDescent="0.25">
      <c r="A406" s="24">
        <v>2011</v>
      </c>
      <c r="B406" s="26" t="s">
        <v>18</v>
      </c>
      <c r="C406" s="25">
        <v>368</v>
      </c>
    </row>
    <row r="407" spans="1:3" x14ac:dyDescent="0.25">
      <c r="A407" s="24">
        <v>2011</v>
      </c>
      <c r="B407" s="26" t="s">
        <v>61</v>
      </c>
      <c r="C407" s="25">
        <v>74</v>
      </c>
    </row>
    <row r="408" spans="1:3" x14ac:dyDescent="0.25">
      <c r="A408" s="24">
        <v>2011</v>
      </c>
      <c r="B408" s="26" t="s">
        <v>41</v>
      </c>
      <c r="C408" s="25">
        <v>165</v>
      </c>
    </row>
    <row r="409" spans="1:3" x14ac:dyDescent="0.25">
      <c r="A409" s="24">
        <v>2011</v>
      </c>
      <c r="B409" s="26" t="s">
        <v>76</v>
      </c>
      <c r="C409" s="25">
        <v>7</v>
      </c>
    </row>
    <row r="410" spans="1:3" x14ac:dyDescent="0.25">
      <c r="A410" s="24">
        <v>2011</v>
      </c>
      <c r="B410" s="26" t="s">
        <v>22</v>
      </c>
      <c r="C410" s="25">
        <v>376</v>
      </c>
    </row>
    <row r="411" spans="1:3" x14ac:dyDescent="0.25">
      <c r="A411" s="24">
        <v>2011</v>
      </c>
      <c r="B411" s="26" t="s">
        <v>73</v>
      </c>
      <c r="C411" s="25">
        <v>18</v>
      </c>
    </row>
    <row r="412" spans="1:3" x14ac:dyDescent="0.25">
      <c r="A412" s="24">
        <v>2011</v>
      </c>
      <c r="B412" s="26" t="s">
        <v>67</v>
      </c>
      <c r="C412" s="25">
        <v>66</v>
      </c>
    </row>
    <row r="413" spans="1:3" x14ac:dyDescent="0.25">
      <c r="A413" s="24">
        <v>2011</v>
      </c>
      <c r="B413" s="26" t="s">
        <v>36</v>
      </c>
      <c r="C413" s="25">
        <v>383</v>
      </c>
    </row>
    <row r="414" spans="1:3" x14ac:dyDescent="0.25">
      <c r="A414" s="24">
        <v>2011</v>
      </c>
      <c r="B414" s="26" t="s">
        <v>40</v>
      </c>
      <c r="C414" s="25">
        <v>101</v>
      </c>
    </row>
    <row r="415" spans="1:3" x14ac:dyDescent="0.25">
      <c r="A415" s="24">
        <v>2011</v>
      </c>
      <c r="B415" s="26" t="s">
        <v>29</v>
      </c>
      <c r="C415" s="25">
        <v>263</v>
      </c>
    </row>
    <row r="416" spans="1:3" x14ac:dyDescent="0.25">
      <c r="A416" s="24">
        <v>2011</v>
      </c>
      <c r="B416" s="26" t="s">
        <v>17</v>
      </c>
      <c r="C416" s="25">
        <v>560</v>
      </c>
    </row>
    <row r="417" spans="1:3" x14ac:dyDescent="0.25">
      <c r="A417" s="24">
        <v>2011</v>
      </c>
      <c r="B417" s="26" t="s">
        <v>75</v>
      </c>
      <c r="C417" s="25">
        <v>40</v>
      </c>
    </row>
    <row r="418" spans="1:3" x14ac:dyDescent="0.25">
      <c r="A418" s="24">
        <v>2011</v>
      </c>
      <c r="B418" s="26" t="s">
        <v>35</v>
      </c>
      <c r="C418" s="25">
        <v>166</v>
      </c>
    </row>
    <row r="419" spans="1:3" x14ac:dyDescent="0.25">
      <c r="A419" s="24">
        <v>2011</v>
      </c>
      <c r="B419" s="26" t="s">
        <v>3</v>
      </c>
      <c r="C419" s="25">
        <v>636</v>
      </c>
    </row>
    <row r="420" spans="1:3" x14ac:dyDescent="0.25">
      <c r="A420" s="24">
        <v>2011</v>
      </c>
      <c r="B420" s="26" t="s">
        <v>51</v>
      </c>
      <c r="C420" s="25">
        <v>129</v>
      </c>
    </row>
    <row r="421" spans="1:3" x14ac:dyDescent="0.25">
      <c r="A421" s="24">
        <v>2011</v>
      </c>
      <c r="B421" s="26" t="s">
        <v>21</v>
      </c>
      <c r="C421" s="25">
        <v>402</v>
      </c>
    </row>
    <row r="422" spans="1:3" x14ac:dyDescent="0.25">
      <c r="A422" s="24">
        <v>2011</v>
      </c>
      <c r="B422" s="26" t="s">
        <v>66</v>
      </c>
      <c r="C422" s="25">
        <v>65</v>
      </c>
    </row>
    <row r="423" spans="1:3" x14ac:dyDescent="0.25">
      <c r="A423" s="24">
        <v>2011</v>
      </c>
      <c r="B423" s="26" t="s">
        <v>57</v>
      </c>
      <c r="C423" s="25">
        <v>79</v>
      </c>
    </row>
    <row r="424" spans="1:3" x14ac:dyDescent="0.25">
      <c r="A424" s="24">
        <v>2011</v>
      </c>
      <c r="B424" s="26" t="s">
        <v>20</v>
      </c>
      <c r="C424" s="25">
        <v>341</v>
      </c>
    </row>
    <row r="425" spans="1:3" x14ac:dyDescent="0.25">
      <c r="A425" s="24">
        <v>2011</v>
      </c>
      <c r="B425" s="26" t="s">
        <v>32</v>
      </c>
      <c r="C425" s="25">
        <v>274</v>
      </c>
    </row>
    <row r="426" spans="1:3" x14ac:dyDescent="0.25">
      <c r="A426" s="24">
        <v>2011</v>
      </c>
      <c r="B426" s="26" t="s">
        <v>48</v>
      </c>
      <c r="C426" s="25">
        <v>143</v>
      </c>
    </row>
    <row r="427" spans="1:3" x14ac:dyDescent="0.25">
      <c r="A427" s="24">
        <v>2011</v>
      </c>
      <c r="B427" s="26" t="s">
        <v>6</v>
      </c>
      <c r="C427" s="25">
        <v>643</v>
      </c>
    </row>
    <row r="428" spans="1:3" x14ac:dyDescent="0.25">
      <c r="A428" s="24">
        <v>2011</v>
      </c>
      <c r="B428" s="26" t="s">
        <v>44</v>
      </c>
      <c r="C428" s="25">
        <v>128</v>
      </c>
    </row>
    <row r="429" spans="1:3" x14ac:dyDescent="0.25">
      <c r="A429" s="24">
        <v>2011</v>
      </c>
      <c r="B429" s="26" t="s">
        <v>37</v>
      </c>
      <c r="C429" s="25">
        <v>297</v>
      </c>
    </row>
    <row r="430" spans="1:3" x14ac:dyDescent="0.25">
      <c r="A430" s="24">
        <v>2011</v>
      </c>
      <c r="B430" s="26" t="s">
        <v>58</v>
      </c>
      <c r="C430" s="25">
        <v>109</v>
      </c>
    </row>
    <row r="431" spans="1:3" x14ac:dyDescent="0.25">
      <c r="A431" s="24">
        <v>2011</v>
      </c>
      <c r="B431" s="26" t="s">
        <v>69</v>
      </c>
      <c r="C431" s="25">
        <v>95</v>
      </c>
    </row>
    <row r="432" spans="1:3" x14ac:dyDescent="0.25">
      <c r="A432" s="24">
        <v>2011</v>
      </c>
      <c r="B432" s="26" t="s">
        <v>53</v>
      </c>
      <c r="C432" s="25">
        <v>130</v>
      </c>
    </row>
    <row r="433" spans="1:3" x14ac:dyDescent="0.25">
      <c r="A433" s="24">
        <v>2011</v>
      </c>
      <c r="B433" s="26" t="s">
        <v>77</v>
      </c>
      <c r="C433" s="25">
        <v>15</v>
      </c>
    </row>
    <row r="434" spans="1:3" x14ac:dyDescent="0.25">
      <c r="A434" s="24">
        <v>2011</v>
      </c>
      <c r="B434" s="26" t="s">
        <v>8</v>
      </c>
      <c r="C434" s="25">
        <v>250</v>
      </c>
    </row>
    <row r="435" spans="1:3" x14ac:dyDescent="0.25">
      <c r="A435" s="24">
        <v>2011</v>
      </c>
      <c r="B435" s="26" t="s">
        <v>54</v>
      </c>
      <c r="C435" s="25">
        <v>74</v>
      </c>
    </row>
    <row r="436" spans="1:3" x14ac:dyDescent="0.25">
      <c r="A436" s="24">
        <v>2011</v>
      </c>
      <c r="B436" s="26" t="s">
        <v>5</v>
      </c>
      <c r="C436" s="25">
        <v>558</v>
      </c>
    </row>
    <row r="437" spans="1:3" x14ac:dyDescent="0.25">
      <c r="A437" s="24">
        <v>2011</v>
      </c>
      <c r="B437" s="26" t="s">
        <v>23</v>
      </c>
      <c r="C437" s="25">
        <v>459</v>
      </c>
    </row>
    <row r="438" spans="1:3" x14ac:dyDescent="0.25">
      <c r="A438" s="24">
        <v>2011</v>
      </c>
      <c r="B438" s="26" t="s">
        <v>59</v>
      </c>
      <c r="C438" s="25">
        <v>112</v>
      </c>
    </row>
    <row r="439" spans="1:3" x14ac:dyDescent="0.25">
      <c r="A439" s="24">
        <v>2011</v>
      </c>
      <c r="B439" s="26" t="s">
        <v>4</v>
      </c>
      <c r="C439" s="25">
        <v>492</v>
      </c>
    </row>
    <row r="440" spans="1:3" x14ac:dyDescent="0.25">
      <c r="A440" s="24">
        <v>2011</v>
      </c>
      <c r="B440" s="26" t="s">
        <v>68</v>
      </c>
      <c r="C440" s="25">
        <v>65</v>
      </c>
    </row>
    <row r="441" spans="1:3" x14ac:dyDescent="0.25">
      <c r="A441" s="24">
        <v>2011</v>
      </c>
      <c r="B441" s="26" t="s">
        <v>64</v>
      </c>
      <c r="C441" s="25">
        <v>43</v>
      </c>
    </row>
    <row r="442" spans="1:3" x14ac:dyDescent="0.25">
      <c r="A442" s="24">
        <v>2011</v>
      </c>
      <c r="B442" s="26" t="s">
        <v>71</v>
      </c>
      <c r="C442" s="25">
        <v>35</v>
      </c>
    </row>
    <row r="443" spans="1:3" x14ac:dyDescent="0.25">
      <c r="A443" s="24">
        <v>2011</v>
      </c>
      <c r="B443" s="26" t="s">
        <v>46</v>
      </c>
      <c r="C443" s="25">
        <v>38</v>
      </c>
    </row>
    <row r="444" spans="1:3" x14ac:dyDescent="0.25">
      <c r="A444" s="24">
        <v>2011</v>
      </c>
      <c r="B444" s="26" t="s">
        <v>24</v>
      </c>
      <c r="C444" s="25">
        <v>298</v>
      </c>
    </row>
    <row r="445" spans="1:3" x14ac:dyDescent="0.25">
      <c r="A445" s="24">
        <v>2011</v>
      </c>
      <c r="B445" s="26" t="s">
        <v>65</v>
      </c>
      <c r="C445" s="25">
        <v>65</v>
      </c>
    </row>
    <row r="446" spans="1:3" x14ac:dyDescent="0.25">
      <c r="A446" s="24">
        <v>2011</v>
      </c>
      <c r="B446" s="26" t="s">
        <v>72</v>
      </c>
      <c r="C446" s="25">
        <v>51</v>
      </c>
    </row>
    <row r="447" spans="1:3" x14ac:dyDescent="0.25">
      <c r="A447" s="24">
        <v>2011</v>
      </c>
      <c r="B447" s="26" t="s">
        <v>38</v>
      </c>
      <c r="C447" s="25">
        <v>175</v>
      </c>
    </row>
    <row r="448" spans="1:3" x14ac:dyDescent="0.25">
      <c r="A448" s="24">
        <v>2011</v>
      </c>
      <c r="B448" s="26" t="s">
        <v>12</v>
      </c>
      <c r="C448" s="25">
        <v>649</v>
      </c>
    </row>
    <row r="449" spans="1:3" x14ac:dyDescent="0.25">
      <c r="A449" s="24">
        <v>2011</v>
      </c>
      <c r="B449" s="26" t="s">
        <v>28</v>
      </c>
      <c r="C449" s="25">
        <v>302</v>
      </c>
    </row>
    <row r="450" spans="1:3" x14ac:dyDescent="0.25">
      <c r="A450" s="24">
        <v>2011</v>
      </c>
      <c r="B450" s="26" t="s">
        <v>49</v>
      </c>
      <c r="C450" s="25">
        <v>124</v>
      </c>
    </row>
    <row r="451" spans="1:3" x14ac:dyDescent="0.25">
      <c r="A451" s="24">
        <v>2011</v>
      </c>
      <c r="B451" s="26" t="s">
        <v>15</v>
      </c>
      <c r="C451" s="25">
        <v>574</v>
      </c>
    </row>
    <row r="452" spans="1:3" x14ac:dyDescent="0.25">
      <c r="A452" s="24">
        <v>2011</v>
      </c>
      <c r="B452" s="26" t="s">
        <v>7</v>
      </c>
      <c r="C452" s="25">
        <v>627</v>
      </c>
    </row>
    <row r="453" spans="1:3" x14ac:dyDescent="0.25">
      <c r="A453" s="24">
        <v>2011</v>
      </c>
      <c r="B453" s="26" t="s">
        <v>39</v>
      </c>
      <c r="C453" s="25">
        <v>203</v>
      </c>
    </row>
    <row r="454" spans="1:3" x14ac:dyDescent="0.25">
      <c r="A454" s="24">
        <v>2011</v>
      </c>
      <c r="B454" s="26" t="s">
        <v>30</v>
      </c>
      <c r="C454" s="25">
        <v>250</v>
      </c>
    </row>
    <row r="455" spans="1:3" x14ac:dyDescent="0.25">
      <c r="A455" s="24">
        <v>2011</v>
      </c>
      <c r="B455" s="26" t="s">
        <v>45</v>
      </c>
      <c r="C455" s="25">
        <v>210</v>
      </c>
    </row>
    <row r="456" spans="1:3" x14ac:dyDescent="0.25">
      <c r="A456" s="24">
        <v>2011</v>
      </c>
      <c r="B456" s="26" t="s">
        <v>55</v>
      </c>
      <c r="C456" s="25">
        <v>88</v>
      </c>
    </row>
    <row r="457" spans="1:3" x14ac:dyDescent="0.25">
      <c r="A457" s="24">
        <v>2011</v>
      </c>
      <c r="B457" s="26" t="s">
        <v>13</v>
      </c>
      <c r="C457" s="25">
        <v>396</v>
      </c>
    </row>
    <row r="458" spans="1:3" x14ac:dyDescent="0.25">
      <c r="A458" s="24">
        <v>2011</v>
      </c>
      <c r="B458" s="26" t="s">
        <v>19</v>
      </c>
      <c r="C458" s="25">
        <v>253</v>
      </c>
    </row>
    <row r="459" spans="1:3" x14ac:dyDescent="0.25">
      <c r="A459" s="24">
        <v>2011</v>
      </c>
      <c r="B459" s="26" t="s">
        <v>43</v>
      </c>
      <c r="C459" s="25">
        <v>161</v>
      </c>
    </row>
    <row r="460" spans="1:3" x14ac:dyDescent="0.25">
      <c r="A460" s="24">
        <v>2011</v>
      </c>
      <c r="B460" s="26" t="s">
        <v>27</v>
      </c>
      <c r="C460" s="25">
        <v>396</v>
      </c>
    </row>
    <row r="461" spans="1:3" x14ac:dyDescent="0.25">
      <c r="A461" s="24">
        <v>2011</v>
      </c>
      <c r="B461" s="26" t="s">
        <v>26</v>
      </c>
      <c r="C461" s="25">
        <v>236</v>
      </c>
    </row>
    <row r="462" spans="1:3" x14ac:dyDescent="0.25">
      <c r="A462" s="24">
        <v>2011</v>
      </c>
      <c r="B462" s="26" t="s">
        <v>2</v>
      </c>
      <c r="C462" s="25">
        <v>633</v>
      </c>
    </row>
    <row r="463" spans="1:3" x14ac:dyDescent="0.25">
      <c r="A463" s="24">
        <v>2011</v>
      </c>
      <c r="B463" s="26" t="s">
        <v>34</v>
      </c>
      <c r="C463" s="25">
        <v>237</v>
      </c>
    </row>
    <row r="464" spans="1:3" x14ac:dyDescent="0.25">
      <c r="A464">
        <v>2010</v>
      </c>
      <c r="B464" s="29" t="s">
        <v>33</v>
      </c>
      <c r="C464" s="28">
        <v>229</v>
      </c>
    </row>
    <row r="465" spans="1:3" x14ac:dyDescent="0.25">
      <c r="A465">
        <v>2010</v>
      </c>
      <c r="B465" s="29" t="s">
        <v>52</v>
      </c>
      <c r="C465" s="28">
        <v>94</v>
      </c>
    </row>
    <row r="466" spans="1:3" x14ac:dyDescent="0.25">
      <c r="A466" s="27">
        <v>2010</v>
      </c>
      <c r="B466" s="29" t="s">
        <v>70</v>
      </c>
      <c r="C466" s="28">
        <v>93</v>
      </c>
    </row>
    <row r="467" spans="1:3" x14ac:dyDescent="0.25">
      <c r="A467" s="27">
        <v>2010</v>
      </c>
      <c r="B467" s="29" t="s">
        <v>9</v>
      </c>
      <c r="C467" s="28">
        <v>167</v>
      </c>
    </row>
    <row r="468" spans="1:3" x14ac:dyDescent="0.25">
      <c r="A468" s="27">
        <v>2010</v>
      </c>
      <c r="B468" s="29" t="s">
        <v>10</v>
      </c>
      <c r="C468" s="28">
        <v>477</v>
      </c>
    </row>
    <row r="469" spans="1:3" x14ac:dyDescent="0.25">
      <c r="A469" s="27">
        <v>2010</v>
      </c>
      <c r="B469" s="29" t="s">
        <v>1</v>
      </c>
      <c r="C469" s="28">
        <v>848</v>
      </c>
    </row>
    <row r="470" spans="1:3" x14ac:dyDescent="0.25">
      <c r="A470" s="27">
        <v>2010</v>
      </c>
      <c r="B470" s="29" t="s">
        <v>60</v>
      </c>
      <c r="C470" s="28">
        <v>96</v>
      </c>
    </row>
    <row r="471" spans="1:3" x14ac:dyDescent="0.25">
      <c r="A471" s="27">
        <v>2010</v>
      </c>
      <c r="B471" s="29" t="s">
        <v>25</v>
      </c>
      <c r="C471" s="28">
        <v>367</v>
      </c>
    </row>
    <row r="472" spans="1:3" x14ac:dyDescent="0.25">
      <c r="A472" s="27">
        <v>2010</v>
      </c>
      <c r="B472" s="29" t="s">
        <v>14</v>
      </c>
      <c r="C472" s="28">
        <v>651</v>
      </c>
    </row>
    <row r="473" spans="1:3" x14ac:dyDescent="0.25">
      <c r="A473" s="27">
        <v>2010</v>
      </c>
      <c r="B473" s="29" t="s">
        <v>62</v>
      </c>
      <c r="C473" s="28">
        <v>50</v>
      </c>
    </row>
    <row r="474" spans="1:3" x14ac:dyDescent="0.25">
      <c r="A474" s="27">
        <v>2010</v>
      </c>
      <c r="B474" s="29" t="s">
        <v>56</v>
      </c>
      <c r="C474" s="28">
        <v>113</v>
      </c>
    </row>
    <row r="475" spans="1:3" x14ac:dyDescent="0.25">
      <c r="A475" s="27">
        <v>2010</v>
      </c>
      <c r="B475" s="29" t="s">
        <v>31</v>
      </c>
      <c r="C475" s="28">
        <v>345</v>
      </c>
    </row>
    <row r="476" spans="1:3" x14ac:dyDescent="0.25">
      <c r="A476" s="27">
        <v>2010</v>
      </c>
      <c r="B476" s="29" t="s">
        <v>74</v>
      </c>
      <c r="C476" s="28">
        <v>24</v>
      </c>
    </row>
    <row r="477" spans="1:3" x14ac:dyDescent="0.25">
      <c r="A477" s="27">
        <v>2010</v>
      </c>
      <c r="B477" s="29" t="s">
        <v>47</v>
      </c>
      <c r="C477" s="28">
        <v>138</v>
      </c>
    </row>
    <row r="478" spans="1:3" x14ac:dyDescent="0.25">
      <c r="A478" s="27">
        <v>2010</v>
      </c>
      <c r="B478" s="29" t="s">
        <v>16</v>
      </c>
      <c r="C478" s="28">
        <v>505</v>
      </c>
    </row>
    <row r="479" spans="1:3" x14ac:dyDescent="0.25">
      <c r="A479" s="27">
        <v>2010</v>
      </c>
      <c r="B479" s="29" t="s">
        <v>11</v>
      </c>
      <c r="C479" s="28">
        <v>643</v>
      </c>
    </row>
    <row r="480" spans="1:3" x14ac:dyDescent="0.25">
      <c r="A480" s="27">
        <v>2010</v>
      </c>
      <c r="B480" s="29" t="s">
        <v>63</v>
      </c>
      <c r="C480" s="28">
        <v>60</v>
      </c>
    </row>
    <row r="481" spans="1:3" x14ac:dyDescent="0.25">
      <c r="A481" s="27">
        <v>2010</v>
      </c>
      <c r="B481" s="29" t="s">
        <v>42</v>
      </c>
      <c r="C481" s="28">
        <v>135</v>
      </c>
    </row>
    <row r="482" spans="1:3" x14ac:dyDescent="0.25">
      <c r="A482" s="27">
        <v>2010</v>
      </c>
      <c r="B482" s="29" t="s">
        <v>50</v>
      </c>
      <c r="C482" s="28">
        <v>173</v>
      </c>
    </row>
    <row r="483" spans="1:3" x14ac:dyDescent="0.25">
      <c r="A483" s="27">
        <v>2010</v>
      </c>
      <c r="B483" s="29" t="s">
        <v>18</v>
      </c>
      <c r="C483" s="28">
        <v>299</v>
      </c>
    </row>
    <row r="484" spans="1:3" x14ac:dyDescent="0.25">
      <c r="A484" s="27">
        <v>2010</v>
      </c>
      <c r="B484" s="29" t="s">
        <v>61</v>
      </c>
      <c r="C484" s="28">
        <v>100</v>
      </c>
    </row>
    <row r="485" spans="1:3" x14ac:dyDescent="0.25">
      <c r="A485" s="27">
        <v>2010</v>
      </c>
      <c r="B485" s="29" t="s">
        <v>41</v>
      </c>
      <c r="C485" s="28">
        <v>123</v>
      </c>
    </row>
    <row r="486" spans="1:3" x14ac:dyDescent="0.25">
      <c r="A486" s="27">
        <v>2010</v>
      </c>
      <c r="B486" s="29" t="s">
        <v>76</v>
      </c>
      <c r="C486" s="28">
        <v>8</v>
      </c>
    </row>
    <row r="487" spans="1:3" x14ac:dyDescent="0.25">
      <c r="A487" s="27">
        <v>2010</v>
      </c>
      <c r="B487" s="29" t="s">
        <v>22</v>
      </c>
      <c r="C487" s="28">
        <v>425</v>
      </c>
    </row>
    <row r="488" spans="1:3" x14ac:dyDescent="0.25">
      <c r="A488" s="27">
        <v>2010</v>
      </c>
      <c r="B488" s="29" t="s">
        <v>73</v>
      </c>
      <c r="C488" s="28">
        <v>18</v>
      </c>
    </row>
    <row r="489" spans="1:3" x14ac:dyDescent="0.25">
      <c r="A489" s="27">
        <v>2010</v>
      </c>
      <c r="B489" s="29" t="s">
        <v>67</v>
      </c>
      <c r="C489" s="28">
        <v>90</v>
      </c>
    </row>
    <row r="490" spans="1:3" x14ac:dyDescent="0.25">
      <c r="A490" s="27">
        <v>2010</v>
      </c>
      <c r="B490" s="29" t="s">
        <v>36</v>
      </c>
      <c r="C490" s="28">
        <v>366</v>
      </c>
    </row>
    <row r="491" spans="1:3" x14ac:dyDescent="0.25">
      <c r="A491" s="27">
        <v>2010</v>
      </c>
      <c r="B491" s="29" t="s">
        <v>40</v>
      </c>
      <c r="C491" s="28">
        <v>141</v>
      </c>
    </row>
    <row r="492" spans="1:3" x14ac:dyDescent="0.25">
      <c r="A492" s="27">
        <v>2010</v>
      </c>
      <c r="B492" s="29" t="s">
        <v>29</v>
      </c>
      <c r="C492" s="28">
        <v>266</v>
      </c>
    </row>
    <row r="493" spans="1:3" x14ac:dyDescent="0.25">
      <c r="A493" s="27">
        <v>2010</v>
      </c>
      <c r="B493" s="29" t="s">
        <v>17</v>
      </c>
      <c r="C493" s="28">
        <v>587</v>
      </c>
    </row>
    <row r="494" spans="1:3" x14ac:dyDescent="0.25">
      <c r="A494" s="27">
        <v>2010</v>
      </c>
      <c r="B494" s="29" t="s">
        <v>75</v>
      </c>
      <c r="C494" s="28">
        <v>41</v>
      </c>
    </row>
    <row r="495" spans="1:3" x14ac:dyDescent="0.25">
      <c r="A495" s="27">
        <v>2010</v>
      </c>
      <c r="B495" s="29" t="s">
        <v>35</v>
      </c>
      <c r="C495" s="28">
        <v>201</v>
      </c>
    </row>
    <row r="496" spans="1:3" x14ac:dyDescent="0.25">
      <c r="A496" s="27">
        <v>2010</v>
      </c>
      <c r="B496" s="29" t="s">
        <v>3</v>
      </c>
      <c r="C496" s="28">
        <v>635</v>
      </c>
    </row>
    <row r="497" spans="1:3" x14ac:dyDescent="0.25">
      <c r="A497" s="27">
        <v>2010</v>
      </c>
      <c r="B497" s="29" t="s">
        <v>51</v>
      </c>
      <c r="C497" s="28">
        <v>123</v>
      </c>
    </row>
    <row r="498" spans="1:3" x14ac:dyDescent="0.25">
      <c r="A498" s="27">
        <v>2010</v>
      </c>
      <c r="B498" s="29" t="s">
        <v>21</v>
      </c>
      <c r="C498" s="28">
        <v>392</v>
      </c>
    </row>
    <row r="499" spans="1:3" x14ac:dyDescent="0.25">
      <c r="A499" s="27">
        <v>2010</v>
      </c>
      <c r="B499" s="29" t="s">
        <v>66</v>
      </c>
      <c r="C499" s="28">
        <v>53</v>
      </c>
    </row>
    <row r="500" spans="1:3" x14ac:dyDescent="0.25">
      <c r="A500" s="27">
        <v>2010</v>
      </c>
      <c r="B500" s="29" t="s">
        <v>57</v>
      </c>
      <c r="C500" s="28">
        <v>109</v>
      </c>
    </row>
    <row r="501" spans="1:3" x14ac:dyDescent="0.25">
      <c r="A501" s="27">
        <v>2010</v>
      </c>
      <c r="B501" s="29" t="s">
        <v>20</v>
      </c>
      <c r="C501" s="28">
        <v>257</v>
      </c>
    </row>
    <row r="502" spans="1:3" x14ac:dyDescent="0.25">
      <c r="A502" s="27">
        <v>2010</v>
      </c>
      <c r="B502" s="29" t="s">
        <v>32</v>
      </c>
      <c r="C502" s="28">
        <v>234</v>
      </c>
    </row>
    <row r="503" spans="1:3" x14ac:dyDescent="0.25">
      <c r="A503" s="27">
        <v>2010</v>
      </c>
      <c r="B503" s="29" t="s">
        <v>48</v>
      </c>
      <c r="C503" s="28">
        <v>145</v>
      </c>
    </row>
    <row r="504" spans="1:3" x14ac:dyDescent="0.25">
      <c r="A504" s="27">
        <v>2010</v>
      </c>
      <c r="B504" s="29" t="s">
        <v>6</v>
      </c>
      <c r="C504" s="28">
        <v>648</v>
      </c>
    </row>
    <row r="505" spans="1:3" x14ac:dyDescent="0.25">
      <c r="A505" s="27">
        <v>2010</v>
      </c>
      <c r="B505" s="29" t="s">
        <v>44</v>
      </c>
      <c r="C505" s="28">
        <v>114</v>
      </c>
    </row>
    <row r="506" spans="1:3" x14ac:dyDescent="0.25">
      <c r="A506" s="27">
        <v>2010</v>
      </c>
      <c r="B506" s="29" t="s">
        <v>37</v>
      </c>
      <c r="C506" s="28">
        <v>245</v>
      </c>
    </row>
    <row r="507" spans="1:3" x14ac:dyDescent="0.25">
      <c r="A507" s="27">
        <v>2010</v>
      </c>
      <c r="B507" s="29" t="s">
        <v>58</v>
      </c>
      <c r="C507" s="28">
        <v>96</v>
      </c>
    </row>
    <row r="508" spans="1:3" x14ac:dyDescent="0.25">
      <c r="A508" s="27">
        <v>2010</v>
      </c>
      <c r="B508" s="29" t="s">
        <v>69</v>
      </c>
      <c r="C508" s="28">
        <v>79</v>
      </c>
    </row>
    <row r="509" spans="1:3" x14ac:dyDescent="0.25">
      <c r="A509" s="27">
        <v>2010</v>
      </c>
      <c r="B509" s="29" t="s">
        <v>53</v>
      </c>
      <c r="C509" s="28">
        <v>113</v>
      </c>
    </row>
    <row r="510" spans="1:3" x14ac:dyDescent="0.25">
      <c r="A510" s="27">
        <v>2010</v>
      </c>
      <c r="B510" s="29" t="s">
        <v>77</v>
      </c>
      <c r="C510" s="28">
        <v>19</v>
      </c>
    </row>
    <row r="511" spans="1:3" x14ac:dyDescent="0.25">
      <c r="A511" s="27">
        <v>2010</v>
      </c>
      <c r="B511" s="29" t="s">
        <v>8</v>
      </c>
      <c r="C511" s="28">
        <v>276</v>
      </c>
    </row>
    <row r="512" spans="1:3" x14ac:dyDescent="0.25">
      <c r="A512" s="27">
        <v>2010</v>
      </c>
      <c r="B512" s="29" t="s">
        <v>54</v>
      </c>
      <c r="C512" s="28">
        <v>62</v>
      </c>
    </row>
    <row r="513" spans="1:3" x14ac:dyDescent="0.25">
      <c r="A513" s="27">
        <v>2010</v>
      </c>
      <c r="B513" s="29" t="s">
        <v>5</v>
      </c>
      <c r="C513" s="28">
        <v>554</v>
      </c>
    </row>
    <row r="514" spans="1:3" x14ac:dyDescent="0.25">
      <c r="A514" s="27">
        <v>2010</v>
      </c>
      <c r="B514" s="29" t="s">
        <v>23</v>
      </c>
      <c r="C514" s="28">
        <v>515</v>
      </c>
    </row>
    <row r="515" spans="1:3" x14ac:dyDescent="0.25">
      <c r="A515" s="27">
        <v>2010</v>
      </c>
      <c r="B515" s="29" t="s">
        <v>59</v>
      </c>
      <c r="C515" s="28">
        <v>102</v>
      </c>
    </row>
    <row r="516" spans="1:3" x14ac:dyDescent="0.25">
      <c r="A516" s="27">
        <v>2010</v>
      </c>
      <c r="B516" s="29" t="s">
        <v>4</v>
      </c>
      <c r="C516" s="28">
        <v>479</v>
      </c>
    </row>
    <row r="517" spans="1:3" x14ac:dyDescent="0.25">
      <c r="A517" s="27">
        <v>2010</v>
      </c>
      <c r="B517" s="29" t="s">
        <v>68</v>
      </c>
      <c r="C517" s="28">
        <v>61</v>
      </c>
    </row>
    <row r="518" spans="1:3" x14ac:dyDescent="0.25">
      <c r="A518" s="27">
        <v>2010</v>
      </c>
      <c r="B518" s="29" t="s">
        <v>64</v>
      </c>
      <c r="C518" s="28">
        <v>35</v>
      </c>
    </row>
    <row r="519" spans="1:3" x14ac:dyDescent="0.25">
      <c r="A519" s="27">
        <v>2010</v>
      </c>
      <c r="B519" s="29" t="s">
        <v>71</v>
      </c>
      <c r="C519" s="28">
        <v>43</v>
      </c>
    </row>
    <row r="520" spans="1:3" x14ac:dyDescent="0.25">
      <c r="A520" s="27">
        <v>2010</v>
      </c>
      <c r="B520" s="29" t="s">
        <v>46</v>
      </c>
      <c r="C520" s="28">
        <v>59</v>
      </c>
    </row>
    <row r="521" spans="1:3" x14ac:dyDescent="0.25">
      <c r="A521" s="27">
        <v>2010</v>
      </c>
      <c r="B521" s="29" t="s">
        <v>24</v>
      </c>
      <c r="C521" s="28">
        <v>313</v>
      </c>
    </row>
    <row r="522" spans="1:3" x14ac:dyDescent="0.25">
      <c r="A522" s="27">
        <v>2010</v>
      </c>
      <c r="B522" s="29" t="s">
        <v>65</v>
      </c>
      <c r="C522" s="28">
        <v>76</v>
      </c>
    </row>
    <row r="523" spans="1:3" x14ac:dyDescent="0.25">
      <c r="A523" s="27">
        <v>2010</v>
      </c>
      <c r="B523" s="29" t="s">
        <v>72</v>
      </c>
      <c r="C523" s="28">
        <v>45</v>
      </c>
    </row>
    <row r="524" spans="1:3" x14ac:dyDescent="0.25">
      <c r="A524" s="27">
        <v>2010</v>
      </c>
      <c r="B524" s="29" t="s">
        <v>38</v>
      </c>
      <c r="C524" s="28">
        <v>184</v>
      </c>
    </row>
    <row r="525" spans="1:3" x14ac:dyDescent="0.25">
      <c r="A525" s="27">
        <v>2010</v>
      </c>
      <c r="B525" s="29" t="s">
        <v>12</v>
      </c>
      <c r="C525" s="28">
        <v>521</v>
      </c>
    </row>
    <row r="526" spans="1:3" x14ac:dyDescent="0.25">
      <c r="A526" s="27">
        <v>2010</v>
      </c>
      <c r="B526" s="29" t="s">
        <v>28</v>
      </c>
      <c r="C526" s="28">
        <v>251</v>
      </c>
    </row>
    <row r="527" spans="1:3" x14ac:dyDescent="0.25">
      <c r="A527" s="27">
        <v>2010</v>
      </c>
      <c r="B527" s="29" t="s">
        <v>49</v>
      </c>
      <c r="C527" s="28">
        <v>142</v>
      </c>
    </row>
    <row r="528" spans="1:3" x14ac:dyDescent="0.25">
      <c r="A528" s="27">
        <v>2010</v>
      </c>
      <c r="B528" s="29" t="s">
        <v>15</v>
      </c>
      <c r="C528" s="28">
        <v>512</v>
      </c>
    </row>
    <row r="529" spans="1:3" x14ac:dyDescent="0.25">
      <c r="A529" s="27">
        <v>2010</v>
      </c>
      <c r="B529" s="29" t="s">
        <v>7</v>
      </c>
      <c r="C529" s="28">
        <v>535</v>
      </c>
    </row>
    <row r="530" spans="1:3" x14ac:dyDescent="0.25">
      <c r="A530" s="27">
        <v>2010</v>
      </c>
      <c r="B530" s="29" t="s">
        <v>39</v>
      </c>
      <c r="C530" s="28">
        <v>187</v>
      </c>
    </row>
    <row r="531" spans="1:3" x14ac:dyDescent="0.25">
      <c r="A531" s="27">
        <v>2010</v>
      </c>
      <c r="B531" s="29" t="s">
        <v>30</v>
      </c>
      <c r="C531" s="28">
        <v>255</v>
      </c>
    </row>
    <row r="532" spans="1:3" x14ac:dyDescent="0.25">
      <c r="A532" s="27">
        <v>2010</v>
      </c>
      <c r="B532" s="29" t="s">
        <v>45</v>
      </c>
      <c r="C532" s="28">
        <v>268</v>
      </c>
    </row>
    <row r="533" spans="1:3" x14ac:dyDescent="0.25">
      <c r="A533" s="27">
        <v>2010</v>
      </c>
      <c r="B533" s="29" t="s">
        <v>55</v>
      </c>
      <c r="C533" s="28">
        <v>106</v>
      </c>
    </row>
    <row r="534" spans="1:3" x14ac:dyDescent="0.25">
      <c r="A534" s="27">
        <v>2010</v>
      </c>
      <c r="B534" s="29" t="s">
        <v>13</v>
      </c>
      <c r="C534" s="28">
        <v>452</v>
      </c>
    </row>
    <row r="535" spans="1:3" x14ac:dyDescent="0.25">
      <c r="A535" s="27">
        <v>2010</v>
      </c>
      <c r="B535" s="29" t="s">
        <v>19</v>
      </c>
      <c r="C535" s="28">
        <v>245</v>
      </c>
    </row>
    <row r="536" spans="1:3" x14ac:dyDescent="0.25">
      <c r="A536" s="27">
        <v>2010</v>
      </c>
      <c r="B536" s="29" t="s">
        <v>43</v>
      </c>
      <c r="C536" s="28">
        <v>175</v>
      </c>
    </row>
    <row r="537" spans="1:3" x14ac:dyDescent="0.25">
      <c r="A537" s="27">
        <v>2010</v>
      </c>
      <c r="B537" s="29" t="s">
        <v>27</v>
      </c>
      <c r="C537" s="28">
        <v>348</v>
      </c>
    </row>
    <row r="538" spans="1:3" x14ac:dyDescent="0.25">
      <c r="A538" s="27">
        <v>2010</v>
      </c>
      <c r="B538" s="29" t="s">
        <v>26</v>
      </c>
      <c r="C538" s="28">
        <v>258</v>
      </c>
    </row>
    <row r="539" spans="1:3" x14ac:dyDescent="0.25">
      <c r="A539" s="27">
        <v>2010</v>
      </c>
      <c r="B539" s="29" t="s">
        <v>2</v>
      </c>
      <c r="C539" s="28">
        <v>625</v>
      </c>
    </row>
    <row r="540" spans="1:3" x14ac:dyDescent="0.25">
      <c r="A540" s="27">
        <v>2010</v>
      </c>
      <c r="B540" s="29" t="s">
        <v>34</v>
      </c>
      <c r="C540" s="28">
        <v>205</v>
      </c>
    </row>
    <row r="541" spans="1:3" x14ac:dyDescent="0.25">
      <c r="A541">
        <v>2009</v>
      </c>
      <c r="B541" s="32" t="s">
        <v>33</v>
      </c>
      <c r="C541" s="31">
        <v>182</v>
      </c>
    </row>
    <row r="542" spans="1:3" x14ac:dyDescent="0.25">
      <c r="A542">
        <v>2009</v>
      </c>
      <c r="B542" s="32" t="s">
        <v>52</v>
      </c>
      <c r="C542" s="31">
        <v>83</v>
      </c>
    </row>
    <row r="543" spans="1:3" x14ac:dyDescent="0.25">
      <c r="A543" s="30">
        <v>2009</v>
      </c>
      <c r="B543" s="32" t="s">
        <v>70</v>
      </c>
      <c r="C543" s="31">
        <v>67</v>
      </c>
    </row>
    <row r="544" spans="1:3" x14ac:dyDescent="0.25">
      <c r="A544" s="30">
        <v>2009</v>
      </c>
      <c r="B544" s="32" t="s">
        <v>9</v>
      </c>
      <c r="C544" s="31">
        <v>153</v>
      </c>
    </row>
    <row r="545" spans="1:3" x14ac:dyDescent="0.25">
      <c r="A545" s="30">
        <v>2009</v>
      </c>
      <c r="B545" s="32" t="s">
        <v>10</v>
      </c>
      <c r="C545" s="31">
        <v>398</v>
      </c>
    </row>
    <row r="546" spans="1:3" x14ac:dyDescent="0.25">
      <c r="A546" s="30">
        <v>2009</v>
      </c>
      <c r="B546" s="32" t="s">
        <v>1</v>
      </c>
      <c r="C546" s="31">
        <v>764</v>
      </c>
    </row>
    <row r="547" spans="1:3" x14ac:dyDescent="0.25">
      <c r="A547" s="30">
        <v>2009</v>
      </c>
      <c r="B547" s="32" t="s">
        <v>60</v>
      </c>
      <c r="C547" s="31">
        <v>115</v>
      </c>
    </row>
    <row r="548" spans="1:3" x14ac:dyDescent="0.25">
      <c r="A548" s="30">
        <v>2009</v>
      </c>
      <c r="B548" s="32" t="s">
        <v>25</v>
      </c>
      <c r="C548" s="31">
        <v>301</v>
      </c>
    </row>
    <row r="549" spans="1:3" x14ac:dyDescent="0.25">
      <c r="A549" s="30">
        <v>2009</v>
      </c>
      <c r="B549" s="32" t="s">
        <v>14</v>
      </c>
      <c r="C549" s="31">
        <v>618</v>
      </c>
    </row>
    <row r="550" spans="1:3" x14ac:dyDescent="0.25">
      <c r="A550" s="30">
        <v>2009</v>
      </c>
      <c r="B550" s="32" t="s">
        <v>62</v>
      </c>
      <c r="C550" s="31">
        <v>57</v>
      </c>
    </row>
    <row r="551" spans="1:3" x14ac:dyDescent="0.25">
      <c r="A551" s="30">
        <v>2009</v>
      </c>
      <c r="B551" s="32" t="s">
        <v>56</v>
      </c>
      <c r="C551" s="31">
        <v>109</v>
      </c>
    </row>
    <row r="552" spans="1:3" x14ac:dyDescent="0.25">
      <c r="A552" s="30">
        <v>2009</v>
      </c>
      <c r="B552" s="32" t="s">
        <v>31</v>
      </c>
      <c r="C552" s="31">
        <v>195</v>
      </c>
    </row>
    <row r="553" spans="1:3" x14ac:dyDescent="0.25">
      <c r="A553" s="30">
        <v>2009</v>
      </c>
      <c r="B553" s="32" t="s">
        <v>74</v>
      </c>
      <c r="C553" s="31">
        <v>16</v>
      </c>
    </row>
    <row r="554" spans="1:3" x14ac:dyDescent="0.25">
      <c r="A554" s="30">
        <v>2009</v>
      </c>
      <c r="B554" s="32" t="s">
        <v>47</v>
      </c>
      <c r="C554" s="31">
        <v>125</v>
      </c>
    </row>
    <row r="555" spans="1:3" x14ac:dyDescent="0.25">
      <c r="A555" s="30">
        <v>2009</v>
      </c>
      <c r="B555" s="32" t="s">
        <v>16</v>
      </c>
      <c r="C555" s="31">
        <v>382</v>
      </c>
    </row>
    <row r="556" spans="1:3" x14ac:dyDescent="0.25">
      <c r="A556" s="30">
        <v>2009</v>
      </c>
      <c r="B556" s="32" t="s">
        <v>11</v>
      </c>
      <c r="C556" s="31">
        <v>451</v>
      </c>
    </row>
    <row r="557" spans="1:3" x14ac:dyDescent="0.25">
      <c r="A557" s="30">
        <v>2009</v>
      </c>
      <c r="B557" s="32" t="s">
        <v>63</v>
      </c>
      <c r="C557" s="31">
        <v>54</v>
      </c>
    </row>
    <row r="558" spans="1:3" x14ac:dyDescent="0.25">
      <c r="A558" s="30">
        <v>2009</v>
      </c>
      <c r="B558" s="32" t="s">
        <v>42</v>
      </c>
      <c r="C558" s="31">
        <v>122</v>
      </c>
    </row>
    <row r="559" spans="1:3" x14ac:dyDescent="0.25">
      <c r="A559" s="30">
        <v>2009</v>
      </c>
      <c r="B559" s="32" t="s">
        <v>50</v>
      </c>
      <c r="C559" s="31">
        <v>113</v>
      </c>
    </row>
    <row r="560" spans="1:3" x14ac:dyDescent="0.25">
      <c r="A560" s="30">
        <v>2009</v>
      </c>
      <c r="B560" s="32" t="s">
        <v>18</v>
      </c>
      <c r="C560" s="31">
        <v>217</v>
      </c>
    </row>
    <row r="561" spans="1:3" x14ac:dyDescent="0.25">
      <c r="A561" s="30">
        <v>2009</v>
      </c>
      <c r="B561" s="32" t="s">
        <v>61</v>
      </c>
      <c r="C561" s="31">
        <v>74</v>
      </c>
    </row>
    <row r="562" spans="1:3" x14ac:dyDescent="0.25">
      <c r="A562" s="30">
        <v>2009</v>
      </c>
      <c r="B562" s="32" t="s">
        <v>41</v>
      </c>
      <c r="C562" s="31">
        <v>133</v>
      </c>
    </row>
    <row r="563" spans="1:3" x14ac:dyDescent="0.25">
      <c r="A563" s="30">
        <v>2009</v>
      </c>
      <c r="B563" s="32" t="s">
        <v>76</v>
      </c>
      <c r="C563" s="31">
        <v>12</v>
      </c>
    </row>
    <row r="564" spans="1:3" x14ac:dyDescent="0.25">
      <c r="A564" s="30">
        <v>2009</v>
      </c>
      <c r="B564" s="32" t="s">
        <v>22</v>
      </c>
      <c r="C564" s="31">
        <v>465</v>
      </c>
    </row>
    <row r="565" spans="1:3" x14ac:dyDescent="0.25">
      <c r="A565" s="30">
        <v>2009</v>
      </c>
      <c r="B565" s="32" t="s">
        <v>73</v>
      </c>
      <c r="C565" s="31">
        <v>33</v>
      </c>
    </row>
    <row r="566" spans="1:3" x14ac:dyDescent="0.25">
      <c r="A566" s="30">
        <v>2009</v>
      </c>
      <c r="B566" s="32" t="s">
        <v>67</v>
      </c>
      <c r="C566" s="31">
        <v>38</v>
      </c>
    </row>
    <row r="567" spans="1:3" x14ac:dyDescent="0.25">
      <c r="A567" s="30">
        <v>2009</v>
      </c>
      <c r="B567" s="32" t="s">
        <v>36</v>
      </c>
      <c r="C567" s="31">
        <v>200</v>
      </c>
    </row>
    <row r="568" spans="1:3" x14ac:dyDescent="0.25">
      <c r="A568" s="30">
        <v>2009</v>
      </c>
      <c r="B568" s="32" t="s">
        <v>40</v>
      </c>
      <c r="C568" s="31">
        <v>120</v>
      </c>
    </row>
    <row r="569" spans="1:3" x14ac:dyDescent="0.25">
      <c r="A569" s="30">
        <v>2009</v>
      </c>
      <c r="B569" s="32" t="s">
        <v>29</v>
      </c>
      <c r="C569" s="31">
        <v>194</v>
      </c>
    </row>
    <row r="570" spans="1:3" x14ac:dyDescent="0.25">
      <c r="A570" s="30">
        <v>2009</v>
      </c>
      <c r="B570" s="32" t="s">
        <v>17</v>
      </c>
      <c r="C570" s="31">
        <v>400</v>
      </c>
    </row>
    <row r="571" spans="1:3" x14ac:dyDescent="0.25">
      <c r="A571" s="30">
        <v>2009</v>
      </c>
      <c r="B571" s="32" t="s">
        <v>75</v>
      </c>
      <c r="C571" s="31">
        <v>31</v>
      </c>
    </row>
    <row r="572" spans="1:3" x14ac:dyDescent="0.25">
      <c r="A572" s="30">
        <v>2009</v>
      </c>
      <c r="B572" s="32" t="s">
        <v>35</v>
      </c>
      <c r="C572" s="31">
        <v>191</v>
      </c>
    </row>
    <row r="573" spans="1:3" x14ac:dyDescent="0.25">
      <c r="A573" s="30">
        <v>2009</v>
      </c>
      <c r="B573" s="32" t="s">
        <v>3</v>
      </c>
      <c r="C573" s="31">
        <v>532</v>
      </c>
    </row>
    <row r="574" spans="1:3" x14ac:dyDescent="0.25">
      <c r="A574" s="30">
        <v>2009</v>
      </c>
      <c r="B574" s="32" t="s">
        <v>51</v>
      </c>
      <c r="C574" s="31">
        <v>101</v>
      </c>
    </row>
    <row r="575" spans="1:3" x14ac:dyDescent="0.25">
      <c r="A575" s="30">
        <v>2009</v>
      </c>
      <c r="B575" s="32" t="s">
        <v>21</v>
      </c>
      <c r="C575" s="31">
        <v>331</v>
      </c>
    </row>
    <row r="576" spans="1:3" x14ac:dyDescent="0.25">
      <c r="A576" s="30">
        <v>2009</v>
      </c>
      <c r="B576" s="32" t="s">
        <v>66</v>
      </c>
      <c r="C576" s="31">
        <v>63</v>
      </c>
    </row>
    <row r="577" spans="1:3" x14ac:dyDescent="0.25">
      <c r="A577" s="30">
        <v>2009</v>
      </c>
      <c r="B577" s="32" t="s">
        <v>57</v>
      </c>
      <c r="C577" s="31">
        <v>107</v>
      </c>
    </row>
    <row r="578" spans="1:3" x14ac:dyDescent="0.25">
      <c r="A578" s="30">
        <v>2009</v>
      </c>
      <c r="B578" s="32" t="s">
        <v>20</v>
      </c>
      <c r="C578" s="31">
        <v>245</v>
      </c>
    </row>
    <row r="579" spans="1:3" x14ac:dyDescent="0.25">
      <c r="A579" s="30">
        <v>2009</v>
      </c>
      <c r="B579" s="32" t="s">
        <v>32</v>
      </c>
      <c r="C579" s="31">
        <v>226</v>
      </c>
    </row>
    <row r="580" spans="1:3" x14ac:dyDescent="0.25">
      <c r="A580" s="30">
        <v>2009</v>
      </c>
      <c r="B580" s="32" t="s">
        <v>48</v>
      </c>
      <c r="C580" s="31">
        <v>126</v>
      </c>
    </row>
    <row r="581" spans="1:3" x14ac:dyDescent="0.25">
      <c r="A581" s="30">
        <v>2009</v>
      </c>
      <c r="B581" s="32" t="s">
        <v>6</v>
      </c>
      <c r="C581" s="31">
        <v>514</v>
      </c>
    </row>
    <row r="582" spans="1:3" x14ac:dyDescent="0.25">
      <c r="A582" s="30">
        <v>2009</v>
      </c>
      <c r="B582" s="32" t="s">
        <v>44</v>
      </c>
      <c r="C582" s="31">
        <v>102</v>
      </c>
    </row>
    <row r="583" spans="1:3" x14ac:dyDescent="0.25">
      <c r="A583" s="30">
        <v>2009</v>
      </c>
      <c r="B583" s="32" t="s">
        <v>37</v>
      </c>
      <c r="C583" s="31">
        <v>176</v>
      </c>
    </row>
    <row r="584" spans="1:3" x14ac:dyDescent="0.25">
      <c r="A584" s="30">
        <v>2009</v>
      </c>
      <c r="B584" s="32" t="s">
        <v>58</v>
      </c>
      <c r="C584" s="31">
        <v>80</v>
      </c>
    </row>
    <row r="585" spans="1:3" x14ac:dyDescent="0.25">
      <c r="A585" s="30">
        <v>2009</v>
      </c>
      <c r="B585" s="32" t="s">
        <v>69</v>
      </c>
      <c r="C585" s="31">
        <v>77</v>
      </c>
    </row>
    <row r="586" spans="1:3" x14ac:dyDescent="0.25">
      <c r="A586" s="30">
        <v>2009</v>
      </c>
      <c r="B586" s="32" t="s">
        <v>53</v>
      </c>
      <c r="C586" s="31">
        <v>107</v>
      </c>
    </row>
    <row r="587" spans="1:3" x14ac:dyDescent="0.25">
      <c r="A587" s="30">
        <v>2009</v>
      </c>
      <c r="B587" s="32" t="s">
        <v>77</v>
      </c>
      <c r="C587" s="31">
        <v>11</v>
      </c>
    </row>
    <row r="588" spans="1:3" x14ac:dyDescent="0.25">
      <c r="A588" s="30">
        <v>2009</v>
      </c>
      <c r="B588" s="32" t="s">
        <v>8</v>
      </c>
      <c r="C588" s="31">
        <v>218</v>
      </c>
    </row>
    <row r="589" spans="1:3" x14ac:dyDescent="0.25">
      <c r="A589" s="30">
        <v>2009</v>
      </c>
      <c r="B589" s="32" t="s">
        <v>54</v>
      </c>
      <c r="C589" s="31">
        <v>62</v>
      </c>
    </row>
    <row r="590" spans="1:3" x14ac:dyDescent="0.25">
      <c r="A590" s="30">
        <v>2009</v>
      </c>
      <c r="B590" s="32" t="s">
        <v>5</v>
      </c>
      <c r="C590" s="31">
        <v>388</v>
      </c>
    </row>
    <row r="591" spans="1:3" x14ac:dyDescent="0.25">
      <c r="A591" s="30">
        <v>2009</v>
      </c>
      <c r="B591" s="32" t="s">
        <v>23</v>
      </c>
      <c r="C591" s="31">
        <v>325</v>
      </c>
    </row>
    <row r="592" spans="1:3" x14ac:dyDescent="0.25">
      <c r="A592" s="30">
        <v>2009</v>
      </c>
      <c r="B592" s="32" t="s">
        <v>59</v>
      </c>
      <c r="C592" s="31">
        <v>107</v>
      </c>
    </row>
    <row r="593" spans="1:3" x14ac:dyDescent="0.25">
      <c r="A593" s="30">
        <v>2009</v>
      </c>
      <c r="B593" s="32" t="s">
        <v>4</v>
      </c>
      <c r="C593" s="31">
        <v>305</v>
      </c>
    </row>
    <row r="594" spans="1:3" x14ac:dyDescent="0.25">
      <c r="A594" s="30">
        <v>2009</v>
      </c>
      <c r="B594" s="32" t="s">
        <v>68</v>
      </c>
      <c r="C594" s="31">
        <v>69</v>
      </c>
    </row>
    <row r="595" spans="1:3" x14ac:dyDescent="0.25">
      <c r="A595" s="30">
        <v>2009</v>
      </c>
      <c r="B595" s="32" t="s">
        <v>64</v>
      </c>
      <c r="C595" s="31">
        <v>35</v>
      </c>
    </row>
    <row r="596" spans="1:3" x14ac:dyDescent="0.25">
      <c r="A596" s="30">
        <v>2009</v>
      </c>
      <c r="B596" s="32" t="s">
        <v>71</v>
      </c>
      <c r="C596" s="31">
        <v>37</v>
      </c>
    </row>
    <row r="597" spans="1:3" x14ac:dyDescent="0.25">
      <c r="A597" s="30">
        <v>2009</v>
      </c>
      <c r="B597" s="32" t="s">
        <v>46</v>
      </c>
      <c r="C597" s="31">
        <v>48</v>
      </c>
    </row>
    <row r="598" spans="1:3" x14ac:dyDescent="0.25">
      <c r="A598" s="30">
        <v>2009</v>
      </c>
      <c r="B598" s="32" t="s">
        <v>24</v>
      </c>
      <c r="C598" s="31">
        <v>242</v>
      </c>
    </row>
    <row r="599" spans="1:3" x14ac:dyDescent="0.25">
      <c r="A599" s="30">
        <v>2009</v>
      </c>
      <c r="B599" s="32" t="s">
        <v>65</v>
      </c>
      <c r="C599" s="31">
        <v>59</v>
      </c>
    </row>
    <row r="600" spans="1:3" x14ac:dyDescent="0.25">
      <c r="A600" s="30">
        <v>2009</v>
      </c>
      <c r="B600" s="32" t="s">
        <v>72</v>
      </c>
      <c r="C600" s="31">
        <v>34</v>
      </c>
    </row>
    <row r="601" spans="1:3" x14ac:dyDescent="0.25">
      <c r="A601" s="30">
        <v>2009</v>
      </c>
      <c r="B601" s="32" t="s">
        <v>38</v>
      </c>
      <c r="C601" s="31">
        <v>136</v>
      </c>
    </row>
    <row r="602" spans="1:3" x14ac:dyDescent="0.25">
      <c r="A602" s="30">
        <v>2009</v>
      </c>
      <c r="B602" s="32" t="s">
        <v>12</v>
      </c>
      <c r="C602" s="31">
        <v>415</v>
      </c>
    </row>
    <row r="603" spans="1:3" x14ac:dyDescent="0.25">
      <c r="A603" s="30">
        <v>2009</v>
      </c>
      <c r="B603" s="32" t="s">
        <v>28</v>
      </c>
      <c r="C603" s="31">
        <v>231</v>
      </c>
    </row>
    <row r="604" spans="1:3" x14ac:dyDescent="0.25">
      <c r="A604" s="30">
        <v>2009</v>
      </c>
      <c r="B604" s="32" t="s">
        <v>49</v>
      </c>
      <c r="C604" s="31">
        <v>103</v>
      </c>
    </row>
    <row r="605" spans="1:3" x14ac:dyDescent="0.25">
      <c r="A605" s="30">
        <v>2009</v>
      </c>
      <c r="B605" s="32" t="s">
        <v>15</v>
      </c>
      <c r="C605" s="31">
        <v>319</v>
      </c>
    </row>
    <row r="606" spans="1:3" x14ac:dyDescent="0.25">
      <c r="A606" s="30">
        <v>2009</v>
      </c>
      <c r="B606" s="32" t="s">
        <v>7</v>
      </c>
      <c r="C606" s="31">
        <v>478</v>
      </c>
    </row>
    <row r="607" spans="1:3" x14ac:dyDescent="0.25">
      <c r="A607" s="30">
        <v>2009</v>
      </c>
      <c r="B607" s="32" t="s">
        <v>39</v>
      </c>
      <c r="C607" s="31">
        <v>147</v>
      </c>
    </row>
    <row r="608" spans="1:3" x14ac:dyDescent="0.25">
      <c r="A608" s="30">
        <v>2009</v>
      </c>
      <c r="B608" s="32" t="s">
        <v>30</v>
      </c>
      <c r="C608" s="31">
        <v>242</v>
      </c>
    </row>
    <row r="609" spans="1:3" x14ac:dyDescent="0.25">
      <c r="A609" s="30">
        <v>2009</v>
      </c>
      <c r="B609" s="32" t="s">
        <v>45</v>
      </c>
      <c r="C609" s="31">
        <v>161</v>
      </c>
    </row>
    <row r="610" spans="1:3" x14ac:dyDescent="0.25">
      <c r="A610" s="30">
        <v>2009</v>
      </c>
      <c r="B610" s="32" t="s">
        <v>55</v>
      </c>
      <c r="C610" s="31">
        <v>85</v>
      </c>
    </row>
    <row r="611" spans="1:3" x14ac:dyDescent="0.25">
      <c r="A611" s="30">
        <v>2009</v>
      </c>
      <c r="B611" s="32" t="s">
        <v>13</v>
      </c>
      <c r="C611" s="31">
        <v>411</v>
      </c>
    </row>
    <row r="612" spans="1:3" x14ac:dyDescent="0.25">
      <c r="A612" s="30">
        <v>2009</v>
      </c>
      <c r="B612" s="32" t="s">
        <v>19</v>
      </c>
      <c r="C612" s="31">
        <v>181</v>
      </c>
    </row>
    <row r="613" spans="1:3" x14ac:dyDescent="0.25">
      <c r="A613" s="30">
        <v>2009</v>
      </c>
      <c r="B613" s="32" t="s">
        <v>43</v>
      </c>
      <c r="C613" s="31">
        <v>119</v>
      </c>
    </row>
    <row r="614" spans="1:3" x14ac:dyDescent="0.25">
      <c r="A614" s="30">
        <v>2009</v>
      </c>
      <c r="B614" s="32" t="s">
        <v>27</v>
      </c>
      <c r="C614" s="31">
        <v>330</v>
      </c>
    </row>
    <row r="615" spans="1:3" x14ac:dyDescent="0.25">
      <c r="A615" s="30">
        <v>2009</v>
      </c>
      <c r="B615" s="32" t="s">
        <v>26</v>
      </c>
      <c r="C615" s="31">
        <v>221</v>
      </c>
    </row>
    <row r="616" spans="1:3" x14ac:dyDescent="0.25">
      <c r="A616" s="30">
        <v>2009</v>
      </c>
      <c r="B616" s="32" t="s">
        <v>2</v>
      </c>
      <c r="C616" s="31">
        <v>552</v>
      </c>
    </row>
    <row r="617" spans="1:3" x14ac:dyDescent="0.25">
      <c r="A617" s="30">
        <v>2009</v>
      </c>
      <c r="B617" s="32" t="s">
        <v>34</v>
      </c>
      <c r="C617" s="31">
        <v>209</v>
      </c>
    </row>
    <row r="618" spans="1:3" x14ac:dyDescent="0.25">
      <c r="A618">
        <v>2008</v>
      </c>
      <c r="B618" s="34" t="s">
        <v>33</v>
      </c>
      <c r="C618" s="35">
        <v>203</v>
      </c>
    </row>
    <row r="619" spans="1:3" x14ac:dyDescent="0.25">
      <c r="A619">
        <v>2008</v>
      </c>
      <c r="B619" s="34" t="s">
        <v>52</v>
      </c>
      <c r="C619" s="35">
        <v>109</v>
      </c>
    </row>
    <row r="620" spans="1:3" x14ac:dyDescent="0.25">
      <c r="A620" s="33">
        <v>2008</v>
      </c>
      <c r="B620" s="34" t="s">
        <v>70</v>
      </c>
      <c r="C620" s="35">
        <v>68</v>
      </c>
    </row>
    <row r="621" spans="1:3" x14ac:dyDescent="0.25">
      <c r="A621" s="33">
        <v>2008</v>
      </c>
      <c r="B621" s="34" t="s">
        <v>9</v>
      </c>
      <c r="C621" s="35">
        <v>227</v>
      </c>
    </row>
    <row r="622" spans="1:3" x14ac:dyDescent="0.25">
      <c r="A622" s="33">
        <v>2008</v>
      </c>
      <c r="B622" s="34" t="s">
        <v>10</v>
      </c>
      <c r="C622" s="35">
        <v>664</v>
      </c>
    </row>
    <row r="623" spans="1:3" x14ac:dyDescent="0.25">
      <c r="A623" s="33">
        <v>2008</v>
      </c>
      <c r="B623" s="34" t="s">
        <v>1</v>
      </c>
      <c r="C623" s="35">
        <v>927</v>
      </c>
    </row>
    <row r="624" spans="1:3" x14ac:dyDescent="0.25">
      <c r="A624" s="33">
        <v>2008</v>
      </c>
      <c r="B624" s="34" t="s">
        <v>60</v>
      </c>
      <c r="C624" s="35">
        <v>123</v>
      </c>
    </row>
    <row r="625" spans="1:3" x14ac:dyDescent="0.25">
      <c r="A625" s="33">
        <v>2008</v>
      </c>
      <c r="B625" s="34" t="s">
        <v>25</v>
      </c>
      <c r="C625" s="35">
        <v>267</v>
      </c>
    </row>
    <row r="626" spans="1:3" x14ac:dyDescent="0.25">
      <c r="A626" s="33">
        <v>2008</v>
      </c>
      <c r="B626" s="34" t="s">
        <v>14</v>
      </c>
      <c r="C626" s="35">
        <v>497</v>
      </c>
    </row>
    <row r="627" spans="1:3" x14ac:dyDescent="0.25">
      <c r="A627" s="33">
        <v>2008</v>
      </c>
      <c r="B627" s="34" t="s">
        <v>62</v>
      </c>
      <c r="C627" s="35">
        <v>67</v>
      </c>
    </row>
    <row r="628" spans="1:3" x14ac:dyDescent="0.25">
      <c r="A628" s="33">
        <v>2008</v>
      </c>
      <c r="B628" s="34" t="s">
        <v>56</v>
      </c>
      <c r="C628" s="35">
        <v>128</v>
      </c>
    </row>
    <row r="629" spans="1:3" x14ac:dyDescent="0.25">
      <c r="A629" s="33">
        <v>2008</v>
      </c>
      <c r="B629" s="34" t="s">
        <v>31</v>
      </c>
      <c r="C629" s="35">
        <v>294</v>
      </c>
    </row>
    <row r="630" spans="1:3" x14ac:dyDescent="0.25">
      <c r="A630" s="33">
        <v>2008</v>
      </c>
      <c r="B630" s="34" t="s">
        <v>74</v>
      </c>
      <c r="C630" s="35">
        <v>21</v>
      </c>
    </row>
    <row r="631" spans="1:3" x14ac:dyDescent="0.25">
      <c r="A631" s="33">
        <v>2008</v>
      </c>
      <c r="B631" s="34" t="s">
        <v>47</v>
      </c>
      <c r="C631" s="35">
        <v>142</v>
      </c>
    </row>
    <row r="632" spans="1:3" x14ac:dyDescent="0.25">
      <c r="A632" s="33">
        <v>2008</v>
      </c>
      <c r="B632" s="34" t="s">
        <v>16</v>
      </c>
      <c r="C632" s="35">
        <v>553</v>
      </c>
    </row>
    <row r="633" spans="1:3" x14ac:dyDescent="0.25">
      <c r="A633" s="33">
        <v>2008</v>
      </c>
      <c r="B633" s="34" t="s">
        <v>11</v>
      </c>
      <c r="C633" s="35">
        <v>564</v>
      </c>
    </row>
    <row r="634" spans="1:3" x14ac:dyDescent="0.25">
      <c r="A634" s="33">
        <v>2008</v>
      </c>
      <c r="B634" s="34" t="s">
        <v>63</v>
      </c>
      <c r="C634" s="35">
        <v>84</v>
      </c>
    </row>
    <row r="635" spans="1:3" x14ac:dyDescent="0.25">
      <c r="A635" s="33">
        <v>2008</v>
      </c>
      <c r="B635" s="34" t="s">
        <v>42</v>
      </c>
      <c r="C635" s="35">
        <v>118</v>
      </c>
    </row>
    <row r="636" spans="1:3" x14ac:dyDescent="0.25">
      <c r="A636" s="33">
        <v>2008</v>
      </c>
      <c r="B636" s="34" t="s">
        <v>50</v>
      </c>
      <c r="C636" s="35">
        <v>99</v>
      </c>
    </row>
    <row r="637" spans="1:3" x14ac:dyDescent="0.25">
      <c r="A637" s="33">
        <v>2008</v>
      </c>
      <c r="B637" s="34" t="s">
        <v>18</v>
      </c>
      <c r="C637" s="35">
        <v>326</v>
      </c>
    </row>
    <row r="638" spans="1:3" x14ac:dyDescent="0.25">
      <c r="A638" s="33">
        <v>2008</v>
      </c>
      <c r="B638" s="34" t="s">
        <v>61</v>
      </c>
      <c r="C638" s="35">
        <v>98</v>
      </c>
    </row>
    <row r="639" spans="1:3" x14ac:dyDescent="0.25">
      <c r="A639" s="33">
        <v>2008</v>
      </c>
      <c r="B639" s="34" t="s">
        <v>41</v>
      </c>
      <c r="C639" s="35">
        <v>143</v>
      </c>
    </row>
    <row r="640" spans="1:3" x14ac:dyDescent="0.25">
      <c r="A640" s="33">
        <v>2008</v>
      </c>
      <c r="B640" s="34" t="s">
        <v>76</v>
      </c>
      <c r="C640" s="35">
        <v>12</v>
      </c>
    </row>
    <row r="641" spans="1:3" x14ac:dyDescent="0.25">
      <c r="A641" s="33">
        <v>2008</v>
      </c>
      <c r="B641" s="34" t="s">
        <v>22</v>
      </c>
      <c r="C641" s="35">
        <v>525</v>
      </c>
    </row>
    <row r="642" spans="1:3" x14ac:dyDescent="0.25">
      <c r="A642" s="33">
        <v>2008</v>
      </c>
      <c r="B642" s="34" t="s">
        <v>73</v>
      </c>
      <c r="C642" s="35">
        <v>19</v>
      </c>
    </row>
    <row r="643" spans="1:3" x14ac:dyDescent="0.25">
      <c r="A643" s="33">
        <v>2008</v>
      </c>
      <c r="B643" s="34" t="s">
        <v>67</v>
      </c>
      <c r="C643" s="35">
        <v>47</v>
      </c>
    </row>
    <row r="644" spans="1:3" x14ac:dyDescent="0.25">
      <c r="A644" s="33">
        <v>2008</v>
      </c>
      <c r="B644" s="34" t="s">
        <v>36</v>
      </c>
      <c r="C644" s="35">
        <v>219</v>
      </c>
    </row>
    <row r="645" spans="1:3" x14ac:dyDescent="0.25">
      <c r="A645" s="33">
        <v>2008</v>
      </c>
      <c r="B645" s="34" t="s">
        <v>40</v>
      </c>
      <c r="C645" s="35">
        <v>161</v>
      </c>
    </row>
    <row r="646" spans="1:3" x14ac:dyDescent="0.25">
      <c r="A646" s="33">
        <v>2008</v>
      </c>
      <c r="B646" s="34" t="s">
        <v>29</v>
      </c>
      <c r="C646" s="35">
        <v>212</v>
      </c>
    </row>
    <row r="647" spans="1:3" x14ac:dyDescent="0.25">
      <c r="A647" s="33">
        <v>2008</v>
      </c>
      <c r="B647" s="34" t="s">
        <v>17</v>
      </c>
      <c r="C647" s="35">
        <v>593</v>
      </c>
    </row>
    <row r="648" spans="1:3" x14ac:dyDescent="0.25">
      <c r="A648" s="33">
        <v>2008</v>
      </c>
      <c r="B648" s="34" t="s">
        <v>75</v>
      </c>
      <c r="C648" s="35">
        <v>31</v>
      </c>
    </row>
    <row r="649" spans="1:3" x14ac:dyDescent="0.25">
      <c r="A649" s="33">
        <v>2008</v>
      </c>
      <c r="B649" s="34" t="s">
        <v>35</v>
      </c>
      <c r="C649" s="35">
        <v>163</v>
      </c>
    </row>
    <row r="650" spans="1:3" x14ac:dyDescent="0.25">
      <c r="A650" s="33">
        <v>2008</v>
      </c>
      <c r="B650" s="34" t="s">
        <v>3</v>
      </c>
      <c r="C650" s="35">
        <v>632</v>
      </c>
    </row>
    <row r="651" spans="1:3" x14ac:dyDescent="0.25">
      <c r="A651" s="33">
        <v>2008</v>
      </c>
      <c r="B651" s="34" t="s">
        <v>51</v>
      </c>
      <c r="C651" s="35">
        <v>146</v>
      </c>
    </row>
    <row r="652" spans="1:3" x14ac:dyDescent="0.25">
      <c r="A652" s="33">
        <v>2008</v>
      </c>
      <c r="B652" s="34" t="s">
        <v>21</v>
      </c>
      <c r="C652" s="35">
        <v>359</v>
      </c>
    </row>
    <row r="653" spans="1:3" x14ac:dyDescent="0.25">
      <c r="A653" s="33">
        <v>2008</v>
      </c>
      <c r="B653" s="34" t="s">
        <v>66</v>
      </c>
      <c r="C653" s="35">
        <v>79</v>
      </c>
    </row>
    <row r="654" spans="1:3" x14ac:dyDescent="0.25">
      <c r="A654" s="33">
        <v>2008</v>
      </c>
      <c r="B654" s="34" t="s">
        <v>57</v>
      </c>
      <c r="C654" s="35">
        <v>92</v>
      </c>
    </row>
    <row r="655" spans="1:3" x14ac:dyDescent="0.25">
      <c r="A655" s="33">
        <v>2008</v>
      </c>
      <c r="B655" s="34" t="s">
        <v>20</v>
      </c>
      <c r="C655" s="35">
        <v>260</v>
      </c>
    </row>
    <row r="656" spans="1:3" x14ac:dyDescent="0.25">
      <c r="A656" s="33">
        <v>2008</v>
      </c>
      <c r="B656" s="34" t="s">
        <v>32</v>
      </c>
      <c r="C656" s="35">
        <v>260</v>
      </c>
    </row>
    <row r="657" spans="1:3" x14ac:dyDescent="0.25">
      <c r="A657" s="33">
        <v>2008</v>
      </c>
      <c r="B657" s="34" t="s">
        <v>48</v>
      </c>
      <c r="C657" s="35">
        <v>183</v>
      </c>
    </row>
    <row r="658" spans="1:3" x14ac:dyDescent="0.25">
      <c r="A658" s="33">
        <v>2008</v>
      </c>
      <c r="B658" s="34" t="s">
        <v>6</v>
      </c>
      <c r="C658" s="35">
        <v>491</v>
      </c>
    </row>
    <row r="659" spans="1:3" x14ac:dyDescent="0.25">
      <c r="A659" s="33">
        <v>2008</v>
      </c>
      <c r="B659" s="34" t="s">
        <v>44</v>
      </c>
      <c r="C659" s="35">
        <v>161</v>
      </c>
    </row>
    <row r="660" spans="1:3" x14ac:dyDescent="0.25">
      <c r="A660" s="33">
        <v>2008</v>
      </c>
      <c r="B660" s="34" t="s">
        <v>37</v>
      </c>
      <c r="C660" s="35">
        <v>202</v>
      </c>
    </row>
    <row r="661" spans="1:3" x14ac:dyDescent="0.25">
      <c r="A661" s="33">
        <v>2008</v>
      </c>
      <c r="B661" s="34" t="s">
        <v>58</v>
      </c>
      <c r="C661" s="35">
        <v>86</v>
      </c>
    </row>
    <row r="662" spans="1:3" x14ac:dyDescent="0.25">
      <c r="A662" s="33">
        <v>2008</v>
      </c>
      <c r="B662" s="34" t="s">
        <v>69</v>
      </c>
      <c r="C662" s="35">
        <v>61</v>
      </c>
    </row>
    <row r="663" spans="1:3" x14ac:dyDescent="0.25">
      <c r="A663" s="33">
        <v>2008</v>
      </c>
      <c r="B663" s="34" t="s">
        <v>53</v>
      </c>
      <c r="C663" s="35">
        <v>155</v>
      </c>
    </row>
    <row r="664" spans="1:3" x14ac:dyDescent="0.25">
      <c r="A664" s="33">
        <v>2008</v>
      </c>
      <c r="B664" s="34" t="s">
        <v>77</v>
      </c>
      <c r="C664" s="35">
        <v>26</v>
      </c>
    </row>
    <row r="665" spans="1:3" x14ac:dyDescent="0.25">
      <c r="A665" s="33">
        <v>2008</v>
      </c>
      <c r="B665" s="34" t="s">
        <v>8</v>
      </c>
      <c r="C665" s="35">
        <v>333</v>
      </c>
    </row>
    <row r="666" spans="1:3" x14ac:dyDescent="0.25">
      <c r="A666" s="33">
        <v>2008</v>
      </c>
      <c r="B666" s="34" t="s">
        <v>54</v>
      </c>
      <c r="C666" s="35">
        <v>120</v>
      </c>
    </row>
    <row r="667" spans="1:3" x14ac:dyDescent="0.25">
      <c r="A667" s="33">
        <v>2008</v>
      </c>
      <c r="B667" s="34" t="s">
        <v>5</v>
      </c>
      <c r="C667" s="35">
        <v>495</v>
      </c>
    </row>
    <row r="668" spans="1:3" x14ac:dyDescent="0.25">
      <c r="A668" s="33">
        <v>2008</v>
      </c>
      <c r="B668" s="34" t="s">
        <v>23</v>
      </c>
      <c r="C668" s="35">
        <v>398</v>
      </c>
    </row>
    <row r="669" spans="1:3" x14ac:dyDescent="0.25">
      <c r="A669" s="33">
        <v>2008</v>
      </c>
      <c r="B669" s="34" t="s">
        <v>59</v>
      </c>
      <c r="C669" s="35">
        <v>97</v>
      </c>
    </row>
    <row r="670" spans="1:3" x14ac:dyDescent="0.25">
      <c r="A670" s="33">
        <v>2008</v>
      </c>
      <c r="B670" s="34" t="s">
        <v>4</v>
      </c>
      <c r="C670" s="35">
        <v>440</v>
      </c>
    </row>
    <row r="671" spans="1:3" x14ac:dyDescent="0.25">
      <c r="A671" s="33">
        <v>2008</v>
      </c>
      <c r="B671" s="34" t="s">
        <v>68</v>
      </c>
      <c r="C671" s="35">
        <v>66</v>
      </c>
    </row>
    <row r="672" spans="1:3" x14ac:dyDescent="0.25">
      <c r="A672" s="33">
        <v>2008</v>
      </c>
      <c r="B672" s="34" t="s">
        <v>64</v>
      </c>
      <c r="C672" s="35">
        <v>55</v>
      </c>
    </row>
    <row r="673" spans="1:3" x14ac:dyDescent="0.25">
      <c r="A673" s="33">
        <v>2008</v>
      </c>
      <c r="B673" s="34" t="s">
        <v>71</v>
      </c>
      <c r="C673" s="35">
        <v>39</v>
      </c>
    </row>
    <row r="674" spans="1:3" x14ac:dyDescent="0.25">
      <c r="A674" s="33">
        <v>2008</v>
      </c>
      <c r="B674" s="34" t="s">
        <v>46</v>
      </c>
      <c r="C674" s="35">
        <v>52</v>
      </c>
    </row>
    <row r="675" spans="1:3" x14ac:dyDescent="0.25">
      <c r="A675" s="33">
        <v>2008</v>
      </c>
      <c r="B675" s="34" t="s">
        <v>24</v>
      </c>
      <c r="C675" s="35">
        <v>295</v>
      </c>
    </row>
    <row r="676" spans="1:3" x14ac:dyDescent="0.25">
      <c r="A676" s="33">
        <v>2008</v>
      </c>
      <c r="B676" s="34" t="s">
        <v>65</v>
      </c>
      <c r="C676" s="35">
        <v>81</v>
      </c>
    </row>
    <row r="677" spans="1:3" x14ac:dyDescent="0.25">
      <c r="A677" s="33">
        <v>2008</v>
      </c>
      <c r="B677" s="34" t="s">
        <v>72</v>
      </c>
      <c r="C677" s="35">
        <v>45</v>
      </c>
    </row>
    <row r="678" spans="1:3" x14ac:dyDescent="0.25">
      <c r="A678" s="33">
        <v>2008</v>
      </c>
      <c r="B678" s="34" t="s">
        <v>38</v>
      </c>
      <c r="C678" s="35">
        <v>176</v>
      </c>
    </row>
    <row r="679" spans="1:3" x14ac:dyDescent="0.25">
      <c r="A679" s="33">
        <v>2008</v>
      </c>
      <c r="B679" s="34" t="s">
        <v>12</v>
      </c>
      <c r="C679" s="35">
        <v>611</v>
      </c>
    </row>
    <row r="680" spans="1:3" x14ac:dyDescent="0.25">
      <c r="A680" s="33">
        <v>2008</v>
      </c>
      <c r="B680" s="34" t="s">
        <v>28</v>
      </c>
      <c r="C680" s="35">
        <v>292</v>
      </c>
    </row>
    <row r="681" spans="1:3" x14ac:dyDescent="0.25">
      <c r="A681" s="33">
        <v>2008</v>
      </c>
      <c r="B681" s="34" t="s">
        <v>49</v>
      </c>
      <c r="C681" s="35">
        <v>125</v>
      </c>
    </row>
    <row r="682" spans="1:3" x14ac:dyDescent="0.25">
      <c r="A682" s="33">
        <v>2008</v>
      </c>
      <c r="B682" s="34" t="s">
        <v>15</v>
      </c>
      <c r="C682" s="35">
        <v>480</v>
      </c>
    </row>
    <row r="683" spans="1:3" x14ac:dyDescent="0.25">
      <c r="A683" s="33">
        <v>2008</v>
      </c>
      <c r="B683" s="34" t="s">
        <v>7</v>
      </c>
      <c r="C683" s="35">
        <v>605</v>
      </c>
    </row>
    <row r="684" spans="1:3" x14ac:dyDescent="0.25">
      <c r="A684" s="33">
        <v>2008</v>
      </c>
      <c r="B684" s="34" t="s">
        <v>39</v>
      </c>
      <c r="C684" s="35">
        <v>159</v>
      </c>
    </row>
    <row r="685" spans="1:3" x14ac:dyDescent="0.25">
      <c r="A685" s="33">
        <v>2008</v>
      </c>
      <c r="B685" s="34" t="s">
        <v>30</v>
      </c>
      <c r="C685" s="35">
        <v>301</v>
      </c>
    </row>
    <row r="686" spans="1:3" x14ac:dyDescent="0.25">
      <c r="A686" s="33">
        <v>2008</v>
      </c>
      <c r="B686" s="34" t="s">
        <v>45</v>
      </c>
      <c r="C686" s="35">
        <v>197</v>
      </c>
    </row>
    <row r="687" spans="1:3" x14ac:dyDescent="0.25">
      <c r="A687" s="33">
        <v>2008</v>
      </c>
      <c r="B687" s="34" t="s">
        <v>55</v>
      </c>
      <c r="C687" s="35">
        <v>76</v>
      </c>
    </row>
    <row r="688" spans="1:3" x14ac:dyDescent="0.25">
      <c r="A688" s="33">
        <v>2008</v>
      </c>
      <c r="B688" s="34" t="s">
        <v>13</v>
      </c>
      <c r="C688" s="35">
        <v>526</v>
      </c>
    </row>
    <row r="689" spans="1:3" x14ac:dyDescent="0.25">
      <c r="A689" s="33">
        <v>2008</v>
      </c>
      <c r="B689" s="34" t="s">
        <v>19</v>
      </c>
      <c r="C689" s="35">
        <v>355</v>
      </c>
    </row>
    <row r="690" spans="1:3" x14ac:dyDescent="0.25">
      <c r="A690" s="33">
        <v>2008</v>
      </c>
      <c r="B690" s="34" t="s">
        <v>43</v>
      </c>
      <c r="C690" s="35">
        <v>142</v>
      </c>
    </row>
    <row r="691" spans="1:3" x14ac:dyDescent="0.25">
      <c r="A691" s="33">
        <v>2008</v>
      </c>
      <c r="B691" s="34" t="s">
        <v>27</v>
      </c>
      <c r="C691" s="35">
        <v>318</v>
      </c>
    </row>
    <row r="692" spans="1:3" x14ac:dyDescent="0.25">
      <c r="A692" s="33">
        <v>2008</v>
      </c>
      <c r="B692" s="34" t="s">
        <v>26</v>
      </c>
      <c r="C692" s="35">
        <v>223</v>
      </c>
    </row>
    <row r="693" spans="1:3" x14ac:dyDescent="0.25">
      <c r="A693" s="33">
        <v>2008</v>
      </c>
      <c r="B693" s="34" t="s">
        <v>2</v>
      </c>
      <c r="C693" s="35">
        <v>615</v>
      </c>
    </row>
    <row r="694" spans="1:3" x14ac:dyDescent="0.25">
      <c r="A694" s="33">
        <v>2008</v>
      </c>
      <c r="B694" s="34" t="s">
        <v>34</v>
      </c>
      <c r="C694" s="35">
        <v>261</v>
      </c>
    </row>
    <row r="695" spans="1:3" x14ac:dyDescent="0.25">
      <c r="A695">
        <v>2007</v>
      </c>
      <c r="B695" s="38" t="s">
        <v>1</v>
      </c>
      <c r="C695" s="39">
        <v>1004</v>
      </c>
    </row>
    <row r="696" spans="1:3" x14ac:dyDescent="0.25">
      <c r="A696">
        <v>2007</v>
      </c>
      <c r="B696" s="38" t="s">
        <v>2</v>
      </c>
      <c r="C696" s="39">
        <v>616</v>
      </c>
    </row>
    <row r="697" spans="1:3" x14ac:dyDescent="0.25">
      <c r="A697" s="36">
        <v>2007</v>
      </c>
      <c r="B697" s="38" t="s">
        <v>3</v>
      </c>
      <c r="C697" s="39">
        <v>613</v>
      </c>
    </row>
    <row r="698" spans="1:3" x14ac:dyDescent="0.25">
      <c r="A698" s="36">
        <v>2007</v>
      </c>
      <c r="B698" s="38" t="s">
        <v>17</v>
      </c>
      <c r="C698" s="39">
        <v>602</v>
      </c>
    </row>
    <row r="699" spans="1:3" x14ac:dyDescent="0.25">
      <c r="A699" s="36">
        <v>2007</v>
      </c>
      <c r="B699" s="38" t="s">
        <v>7</v>
      </c>
      <c r="C699" s="39">
        <v>599</v>
      </c>
    </row>
    <row r="700" spans="1:3" x14ac:dyDescent="0.25">
      <c r="A700" s="36">
        <v>2007</v>
      </c>
      <c r="B700" s="38" t="s">
        <v>5</v>
      </c>
      <c r="C700" s="39">
        <v>596</v>
      </c>
    </row>
    <row r="701" spans="1:3" x14ac:dyDescent="0.25">
      <c r="A701" s="36">
        <v>2007</v>
      </c>
      <c r="B701" s="38" t="s">
        <v>11</v>
      </c>
      <c r="C701" s="39">
        <v>565</v>
      </c>
    </row>
    <row r="702" spans="1:3" x14ac:dyDescent="0.25">
      <c r="A702" s="36">
        <v>2007</v>
      </c>
      <c r="B702" s="38" t="s">
        <v>10</v>
      </c>
      <c r="C702" s="39">
        <v>562</v>
      </c>
    </row>
    <row r="703" spans="1:3" x14ac:dyDescent="0.25">
      <c r="A703" s="36">
        <v>2007</v>
      </c>
      <c r="B703" s="38" t="s">
        <v>12</v>
      </c>
      <c r="C703" s="39">
        <v>538</v>
      </c>
    </row>
    <row r="704" spans="1:3" x14ac:dyDescent="0.25">
      <c r="A704" s="36">
        <v>2007</v>
      </c>
      <c r="B704" s="38" t="s">
        <v>14</v>
      </c>
      <c r="C704" s="39">
        <v>536</v>
      </c>
    </row>
    <row r="705" spans="1:3" x14ac:dyDescent="0.25">
      <c r="A705" s="36">
        <v>2007</v>
      </c>
      <c r="B705" s="38" t="s">
        <v>6</v>
      </c>
      <c r="C705" s="39">
        <v>517</v>
      </c>
    </row>
    <row r="706" spans="1:3" x14ac:dyDescent="0.25">
      <c r="A706" s="36">
        <v>2007</v>
      </c>
      <c r="B706" s="38" t="s">
        <v>16</v>
      </c>
      <c r="C706" s="39">
        <v>478</v>
      </c>
    </row>
    <row r="707" spans="1:3" x14ac:dyDescent="0.25">
      <c r="A707" s="36">
        <v>2007</v>
      </c>
      <c r="B707" s="38" t="s">
        <v>22</v>
      </c>
      <c r="C707" s="39">
        <v>457</v>
      </c>
    </row>
    <row r="708" spans="1:3" x14ac:dyDescent="0.25">
      <c r="A708" s="36">
        <v>2007</v>
      </c>
      <c r="B708" s="38" t="s">
        <v>15</v>
      </c>
      <c r="C708" s="39">
        <v>440</v>
      </c>
    </row>
    <row r="709" spans="1:3" x14ac:dyDescent="0.25">
      <c r="A709" s="36">
        <v>2007</v>
      </c>
      <c r="B709" s="38" t="s">
        <v>13</v>
      </c>
      <c r="C709" s="39">
        <v>435</v>
      </c>
    </row>
    <row r="710" spans="1:3" x14ac:dyDescent="0.25">
      <c r="A710" s="36">
        <v>2007</v>
      </c>
      <c r="B710" s="38" t="s">
        <v>4</v>
      </c>
      <c r="C710" s="39">
        <v>425</v>
      </c>
    </row>
    <row r="711" spans="1:3" x14ac:dyDescent="0.25">
      <c r="A711" s="36">
        <v>2007</v>
      </c>
      <c r="B711" s="38" t="s">
        <v>28</v>
      </c>
      <c r="C711" s="39">
        <v>395</v>
      </c>
    </row>
    <row r="712" spans="1:3" x14ac:dyDescent="0.25">
      <c r="A712" s="36">
        <v>2007</v>
      </c>
      <c r="B712" s="38" t="s">
        <v>27</v>
      </c>
      <c r="C712" s="39">
        <v>371</v>
      </c>
    </row>
    <row r="713" spans="1:3" x14ac:dyDescent="0.25">
      <c r="A713" s="36">
        <v>2007</v>
      </c>
      <c r="B713" s="38" t="s">
        <v>21</v>
      </c>
      <c r="C713" s="39">
        <v>328</v>
      </c>
    </row>
    <row r="714" spans="1:3" x14ac:dyDescent="0.25">
      <c r="A714" s="36">
        <v>2007</v>
      </c>
      <c r="B714" s="38" t="s">
        <v>23</v>
      </c>
      <c r="C714" s="39">
        <v>326</v>
      </c>
    </row>
    <row r="715" spans="1:3" x14ac:dyDescent="0.25">
      <c r="A715" s="36">
        <v>2007</v>
      </c>
      <c r="B715" s="38" t="s">
        <v>18</v>
      </c>
      <c r="C715" s="39">
        <v>324</v>
      </c>
    </row>
    <row r="716" spans="1:3" x14ac:dyDescent="0.25">
      <c r="A716" s="36">
        <v>2007</v>
      </c>
      <c r="B716" s="38" t="s">
        <v>34</v>
      </c>
      <c r="C716" s="39">
        <v>324</v>
      </c>
    </row>
    <row r="717" spans="1:3" x14ac:dyDescent="0.25">
      <c r="A717" s="36">
        <v>2007</v>
      </c>
      <c r="B717" s="38" t="s">
        <v>8</v>
      </c>
      <c r="C717" s="39">
        <v>319</v>
      </c>
    </row>
    <row r="718" spans="1:3" x14ac:dyDescent="0.25">
      <c r="A718" s="36">
        <v>2007</v>
      </c>
      <c r="B718" s="38" t="s">
        <v>30</v>
      </c>
      <c r="C718" s="39">
        <v>288</v>
      </c>
    </row>
    <row r="719" spans="1:3" x14ac:dyDescent="0.25">
      <c r="A719" s="36">
        <v>2007</v>
      </c>
      <c r="B719" s="38" t="s">
        <v>19</v>
      </c>
      <c r="C719" s="39">
        <v>283</v>
      </c>
    </row>
    <row r="720" spans="1:3" x14ac:dyDescent="0.25">
      <c r="A720" s="36">
        <v>2007</v>
      </c>
      <c r="B720" s="38" t="s">
        <v>24</v>
      </c>
      <c r="C720" s="39">
        <v>274</v>
      </c>
    </row>
    <row r="721" spans="1:3" x14ac:dyDescent="0.25">
      <c r="A721" s="36">
        <v>2007</v>
      </c>
      <c r="B721" s="38" t="s">
        <v>20</v>
      </c>
      <c r="C721" s="39">
        <v>266</v>
      </c>
    </row>
    <row r="722" spans="1:3" x14ac:dyDescent="0.25">
      <c r="A722" s="36">
        <v>2007</v>
      </c>
      <c r="B722" s="38" t="s">
        <v>25</v>
      </c>
      <c r="C722" s="39">
        <v>263</v>
      </c>
    </row>
    <row r="723" spans="1:3" x14ac:dyDescent="0.25">
      <c r="A723" s="36">
        <v>2007</v>
      </c>
      <c r="B723" s="38" t="s">
        <v>36</v>
      </c>
      <c r="C723" s="39">
        <v>243</v>
      </c>
    </row>
    <row r="724" spans="1:3" x14ac:dyDescent="0.25">
      <c r="A724" s="36">
        <v>2007</v>
      </c>
      <c r="B724" s="38" t="s">
        <v>32</v>
      </c>
      <c r="C724" s="39">
        <v>239</v>
      </c>
    </row>
    <row r="725" spans="1:3" x14ac:dyDescent="0.25">
      <c r="A725" s="36">
        <v>2007</v>
      </c>
      <c r="B725" s="38" t="s">
        <v>29</v>
      </c>
      <c r="C725" s="39">
        <v>228</v>
      </c>
    </row>
    <row r="726" spans="1:3" x14ac:dyDescent="0.25">
      <c r="A726" s="36">
        <v>2007</v>
      </c>
      <c r="B726" s="38" t="s">
        <v>45</v>
      </c>
      <c r="C726" s="39">
        <v>219</v>
      </c>
    </row>
    <row r="727" spans="1:3" x14ac:dyDescent="0.25">
      <c r="A727" s="36">
        <v>2007</v>
      </c>
      <c r="B727" s="38" t="s">
        <v>31</v>
      </c>
      <c r="C727" s="39">
        <v>216</v>
      </c>
    </row>
    <row r="728" spans="1:3" x14ac:dyDescent="0.25">
      <c r="A728" s="36">
        <v>2007</v>
      </c>
      <c r="B728" s="38" t="s">
        <v>9</v>
      </c>
      <c r="C728" s="39">
        <v>196</v>
      </c>
    </row>
    <row r="729" spans="1:3" x14ac:dyDescent="0.25">
      <c r="A729" s="36">
        <v>2007</v>
      </c>
      <c r="B729" s="38" t="s">
        <v>26</v>
      </c>
      <c r="C729" s="39">
        <v>182</v>
      </c>
    </row>
    <row r="730" spans="1:3" x14ac:dyDescent="0.25">
      <c r="A730" s="36">
        <v>2007</v>
      </c>
      <c r="B730" s="38" t="s">
        <v>33</v>
      </c>
      <c r="C730" s="39">
        <v>179</v>
      </c>
    </row>
    <row r="731" spans="1:3" x14ac:dyDescent="0.25">
      <c r="A731" s="36">
        <v>2007</v>
      </c>
      <c r="B731" s="38" t="s">
        <v>53</v>
      </c>
      <c r="C731" s="39">
        <v>179</v>
      </c>
    </row>
    <row r="732" spans="1:3" x14ac:dyDescent="0.25">
      <c r="A732" s="36">
        <v>2007</v>
      </c>
      <c r="B732" s="38" t="s">
        <v>40</v>
      </c>
      <c r="C732" s="39">
        <v>178</v>
      </c>
    </row>
    <row r="733" spans="1:3" x14ac:dyDescent="0.25">
      <c r="A733" s="36">
        <v>2007</v>
      </c>
      <c r="B733" s="38" t="s">
        <v>47</v>
      </c>
      <c r="C733" s="39">
        <v>176</v>
      </c>
    </row>
    <row r="734" spans="1:3" x14ac:dyDescent="0.25">
      <c r="A734" s="36">
        <v>2007</v>
      </c>
      <c r="B734" s="38" t="s">
        <v>37</v>
      </c>
      <c r="C734" s="39">
        <v>175</v>
      </c>
    </row>
    <row r="735" spans="1:3" x14ac:dyDescent="0.25">
      <c r="A735" s="36">
        <v>2007</v>
      </c>
      <c r="B735" s="38" t="s">
        <v>39</v>
      </c>
      <c r="C735" s="39">
        <v>173</v>
      </c>
    </row>
    <row r="736" spans="1:3" x14ac:dyDescent="0.25">
      <c r="A736" s="36">
        <v>2007</v>
      </c>
      <c r="B736" s="38" t="s">
        <v>35</v>
      </c>
      <c r="C736" s="39">
        <v>168</v>
      </c>
    </row>
    <row r="737" spans="1:3" x14ac:dyDescent="0.25">
      <c r="A737" s="36">
        <v>2007</v>
      </c>
      <c r="B737" s="38" t="s">
        <v>60</v>
      </c>
      <c r="C737" s="39">
        <v>167</v>
      </c>
    </row>
    <row r="738" spans="1:3" x14ac:dyDescent="0.25">
      <c r="A738" s="36">
        <v>2007</v>
      </c>
      <c r="B738" s="38" t="s">
        <v>38</v>
      </c>
      <c r="C738" s="39">
        <v>165</v>
      </c>
    </row>
    <row r="739" spans="1:3" x14ac:dyDescent="0.25">
      <c r="A739" s="36">
        <v>2007</v>
      </c>
      <c r="B739" s="38" t="s">
        <v>41</v>
      </c>
      <c r="C739" s="39">
        <v>155</v>
      </c>
    </row>
    <row r="740" spans="1:3" x14ac:dyDescent="0.25">
      <c r="A740" s="36">
        <v>2007</v>
      </c>
      <c r="B740" s="38" t="s">
        <v>43</v>
      </c>
      <c r="C740" s="39">
        <v>154</v>
      </c>
    </row>
    <row r="741" spans="1:3" x14ac:dyDescent="0.25">
      <c r="A741" s="36">
        <v>2007</v>
      </c>
      <c r="B741" s="38" t="s">
        <v>42</v>
      </c>
      <c r="C741" s="39">
        <v>153</v>
      </c>
    </row>
    <row r="742" spans="1:3" x14ac:dyDescent="0.25">
      <c r="A742" s="36">
        <v>2007</v>
      </c>
      <c r="B742" s="38" t="s">
        <v>50</v>
      </c>
      <c r="C742" s="39">
        <v>151</v>
      </c>
    </row>
    <row r="743" spans="1:3" x14ac:dyDescent="0.25">
      <c r="A743" s="36">
        <v>2007</v>
      </c>
      <c r="B743" s="38" t="s">
        <v>44</v>
      </c>
      <c r="C743" s="39">
        <v>134</v>
      </c>
    </row>
    <row r="744" spans="1:3" x14ac:dyDescent="0.25">
      <c r="A744" s="36">
        <v>2007</v>
      </c>
      <c r="B744" s="38" t="s">
        <v>51</v>
      </c>
      <c r="C744" s="39">
        <v>132</v>
      </c>
    </row>
    <row r="745" spans="1:3" x14ac:dyDescent="0.25">
      <c r="A745" s="36">
        <v>2007</v>
      </c>
      <c r="B745" s="38" t="s">
        <v>57</v>
      </c>
      <c r="C745" s="39">
        <v>113</v>
      </c>
    </row>
    <row r="746" spans="1:3" x14ac:dyDescent="0.25">
      <c r="A746" s="36">
        <v>2007</v>
      </c>
      <c r="B746" s="38" t="s">
        <v>56</v>
      </c>
      <c r="C746" s="39">
        <v>112</v>
      </c>
    </row>
    <row r="747" spans="1:3" x14ac:dyDescent="0.25">
      <c r="A747" s="36">
        <v>2007</v>
      </c>
      <c r="B747" s="38" t="s">
        <v>52</v>
      </c>
      <c r="C747" s="39">
        <v>111</v>
      </c>
    </row>
    <row r="748" spans="1:3" x14ac:dyDescent="0.25">
      <c r="A748" s="36">
        <v>2007</v>
      </c>
      <c r="B748" s="38" t="s">
        <v>49</v>
      </c>
      <c r="C748" s="39">
        <v>111</v>
      </c>
    </row>
    <row r="749" spans="1:3" x14ac:dyDescent="0.25">
      <c r="A749" s="36">
        <v>2007</v>
      </c>
      <c r="B749" s="38" t="s">
        <v>59</v>
      </c>
      <c r="C749" s="39">
        <v>108</v>
      </c>
    </row>
    <row r="750" spans="1:3" x14ac:dyDescent="0.25">
      <c r="A750" s="36">
        <v>2007</v>
      </c>
      <c r="B750" s="38" t="s">
        <v>48</v>
      </c>
      <c r="C750" s="39">
        <v>96</v>
      </c>
    </row>
    <row r="751" spans="1:3" x14ac:dyDescent="0.25">
      <c r="A751" s="36">
        <v>2007</v>
      </c>
      <c r="B751" s="38" t="s">
        <v>65</v>
      </c>
      <c r="C751" s="39">
        <v>95</v>
      </c>
    </row>
    <row r="752" spans="1:3" x14ac:dyDescent="0.25">
      <c r="A752" s="36">
        <v>2007</v>
      </c>
      <c r="B752" s="38" t="s">
        <v>61</v>
      </c>
      <c r="C752" s="39">
        <v>89</v>
      </c>
    </row>
    <row r="753" spans="1:3" x14ac:dyDescent="0.25">
      <c r="A753" s="36">
        <v>2007</v>
      </c>
      <c r="B753" s="38" t="s">
        <v>62</v>
      </c>
      <c r="C753" s="39">
        <v>86</v>
      </c>
    </row>
    <row r="754" spans="1:3" x14ac:dyDescent="0.25">
      <c r="A754" s="36">
        <v>2007</v>
      </c>
      <c r="B754" s="38" t="s">
        <v>58</v>
      </c>
      <c r="C754" s="39">
        <v>84</v>
      </c>
    </row>
    <row r="755" spans="1:3" x14ac:dyDescent="0.25">
      <c r="A755" s="36">
        <v>2007</v>
      </c>
      <c r="B755" s="38" t="s">
        <v>66</v>
      </c>
      <c r="C755" s="39">
        <v>81</v>
      </c>
    </row>
    <row r="756" spans="1:3" x14ac:dyDescent="0.25">
      <c r="A756" s="36">
        <v>2007</v>
      </c>
      <c r="B756" s="38" t="s">
        <v>69</v>
      </c>
      <c r="C756" s="39">
        <v>80</v>
      </c>
    </row>
    <row r="757" spans="1:3" x14ac:dyDescent="0.25">
      <c r="A757" s="36">
        <v>2007</v>
      </c>
      <c r="B757" s="38" t="s">
        <v>54</v>
      </c>
      <c r="C757" s="39">
        <v>78</v>
      </c>
    </row>
    <row r="758" spans="1:3" x14ac:dyDescent="0.25">
      <c r="A758" s="36">
        <v>2007</v>
      </c>
      <c r="B758" s="38" t="s">
        <v>63</v>
      </c>
      <c r="C758" s="39">
        <v>71</v>
      </c>
    </row>
    <row r="759" spans="1:3" x14ac:dyDescent="0.25">
      <c r="A759" s="36">
        <v>2007</v>
      </c>
      <c r="B759" s="38" t="s">
        <v>55</v>
      </c>
      <c r="C759" s="39">
        <v>68</v>
      </c>
    </row>
    <row r="760" spans="1:3" x14ac:dyDescent="0.25">
      <c r="A760" s="36">
        <v>2007</v>
      </c>
      <c r="B760" s="38" t="s">
        <v>68</v>
      </c>
      <c r="C760" s="39">
        <v>64</v>
      </c>
    </row>
    <row r="761" spans="1:3" x14ac:dyDescent="0.25">
      <c r="A761" s="36">
        <v>2007</v>
      </c>
      <c r="B761" s="38" t="s">
        <v>46</v>
      </c>
      <c r="C761" s="39">
        <v>63</v>
      </c>
    </row>
    <row r="762" spans="1:3" x14ac:dyDescent="0.25">
      <c r="A762" s="36">
        <v>2007</v>
      </c>
      <c r="B762" s="38" t="s">
        <v>72</v>
      </c>
      <c r="C762" s="39">
        <v>60</v>
      </c>
    </row>
    <row r="763" spans="1:3" x14ac:dyDescent="0.25">
      <c r="A763" s="36">
        <v>2007</v>
      </c>
      <c r="B763" s="38" t="s">
        <v>64</v>
      </c>
      <c r="C763" s="39">
        <v>57</v>
      </c>
    </row>
    <row r="764" spans="1:3" x14ac:dyDescent="0.25">
      <c r="A764" s="36">
        <v>2007</v>
      </c>
      <c r="B764" s="38" t="s">
        <v>70</v>
      </c>
      <c r="C764" s="39">
        <v>42</v>
      </c>
    </row>
    <row r="765" spans="1:3" x14ac:dyDescent="0.25">
      <c r="A765" s="36">
        <v>2007</v>
      </c>
      <c r="B765" s="38" t="s">
        <v>74</v>
      </c>
      <c r="C765" s="39">
        <v>42</v>
      </c>
    </row>
    <row r="766" spans="1:3" x14ac:dyDescent="0.25">
      <c r="A766" s="36">
        <v>2007</v>
      </c>
      <c r="B766" s="38" t="s">
        <v>75</v>
      </c>
      <c r="C766" s="39">
        <v>40</v>
      </c>
    </row>
    <row r="767" spans="1:3" x14ac:dyDescent="0.25">
      <c r="A767" s="36">
        <v>2007</v>
      </c>
      <c r="B767" s="38" t="s">
        <v>67</v>
      </c>
      <c r="C767" s="39">
        <v>38</v>
      </c>
    </row>
    <row r="768" spans="1:3" x14ac:dyDescent="0.25">
      <c r="A768" s="36">
        <v>2007</v>
      </c>
      <c r="B768" s="38" t="s">
        <v>71</v>
      </c>
      <c r="C768" s="39">
        <v>34</v>
      </c>
    </row>
    <row r="769" spans="1:3" x14ac:dyDescent="0.25">
      <c r="A769" s="36">
        <v>2007</v>
      </c>
      <c r="B769" s="38" t="s">
        <v>77</v>
      </c>
      <c r="C769" s="39">
        <v>19</v>
      </c>
    </row>
    <row r="770" spans="1:3" x14ac:dyDescent="0.25">
      <c r="A770" s="36">
        <v>2007</v>
      </c>
      <c r="B770" s="38" t="s">
        <v>73</v>
      </c>
      <c r="C770" s="39">
        <v>17</v>
      </c>
    </row>
    <row r="771" spans="1:3" x14ac:dyDescent="0.25">
      <c r="A771" s="36">
        <v>2007</v>
      </c>
      <c r="B771" s="38" t="s">
        <v>76</v>
      </c>
      <c r="C771" s="39">
        <v>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8"/>
  <sheetViews>
    <sheetView workbookViewId="0">
      <selection activeCell="A33" sqref="A33"/>
    </sheetView>
  </sheetViews>
  <sheetFormatPr defaultRowHeight="15" x14ac:dyDescent="0.25"/>
  <cols>
    <col min="1" max="1" width="25.7109375" bestFit="1" customWidth="1"/>
  </cols>
  <sheetData>
    <row r="1" spans="1:2" x14ac:dyDescent="0.25">
      <c r="A1" s="3" t="s">
        <v>91</v>
      </c>
      <c r="B1" s="3" t="s">
        <v>170</v>
      </c>
    </row>
    <row r="2" spans="1:2" x14ac:dyDescent="0.25">
      <c r="A2" s="3" t="s">
        <v>107</v>
      </c>
      <c r="B2" s="2">
        <v>51542</v>
      </c>
    </row>
    <row r="3" spans="1:2" x14ac:dyDescent="0.25">
      <c r="A3" s="3" t="s">
        <v>150</v>
      </c>
      <c r="B3" s="2">
        <v>13393</v>
      </c>
    </row>
    <row r="4" spans="1:2" x14ac:dyDescent="0.25">
      <c r="A4" s="3" t="s">
        <v>127</v>
      </c>
      <c r="B4" s="2">
        <v>13391</v>
      </c>
    </row>
    <row r="5" spans="1:2" x14ac:dyDescent="0.25">
      <c r="A5" s="3" t="s">
        <v>163</v>
      </c>
      <c r="B5" s="2">
        <v>41081</v>
      </c>
    </row>
    <row r="6" spans="1:2" x14ac:dyDescent="0.25">
      <c r="A6" s="3" t="s">
        <v>164</v>
      </c>
      <c r="B6" s="2">
        <v>48743</v>
      </c>
    </row>
    <row r="7" spans="1:2" x14ac:dyDescent="0.25">
      <c r="A7" s="3" t="s">
        <v>118</v>
      </c>
      <c r="B7" s="2">
        <v>98514</v>
      </c>
    </row>
    <row r="8" spans="1:2" x14ac:dyDescent="0.25">
      <c r="A8" s="3" t="s">
        <v>138</v>
      </c>
      <c r="B8" s="2">
        <v>10185</v>
      </c>
    </row>
    <row r="9" spans="1:2" x14ac:dyDescent="0.25">
      <c r="A9" s="3" t="s">
        <v>114</v>
      </c>
      <c r="B9" s="2">
        <v>39262</v>
      </c>
    </row>
    <row r="10" spans="1:2" x14ac:dyDescent="0.25">
      <c r="A10" s="3" t="s">
        <v>112</v>
      </c>
      <c r="B10" s="2">
        <v>78743</v>
      </c>
    </row>
    <row r="11" spans="1:2" x14ac:dyDescent="0.25">
      <c r="A11" s="3" t="s">
        <v>165</v>
      </c>
      <c r="B11" s="2">
        <v>20034</v>
      </c>
    </row>
    <row r="12" spans="1:2" x14ac:dyDescent="0.25">
      <c r="A12" s="3" t="s">
        <v>153</v>
      </c>
      <c r="B12" s="2">
        <v>31977</v>
      </c>
    </row>
    <row r="13" spans="1:2" x14ac:dyDescent="0.25">
      <c r="A13" s="3" t="s">
        <v>151</v>
      </c>
      <c r="B13" s="2">
        <v>45368</v>
      </c>
    </row>
    <row r="14" spans="1:2" x14ac:dyDescent="0.25">
      <c r="A14" s="3" t="s">
        <v>140</v>
      </c>
      <c r="B14" s="2">
        <v>2916</v>
      </c>
    </row>
    <row r="15" spans="1:2" x14ac:dyDescent="0.25">
      <c r="A15" s="3" t="s">
        <v>141</v>
      </c>
      <c r="B15" s="2">
        <v>13812</v>
      </c>
    </row>
    <row r="16" spans="1:2" x14ac:dyDescent="0.25">
      <c r="A16" s="3" t="s">
        <v>137</v>
      </c>
      <c r="B16" s="2">
        <v>31028</v>
      </c>
    </row>
    <row r="17" spans="1:2" x14ac:dyDescent="0.25">
      <c r="A17" s="3" t="s">
        <v>159</v>
      </c>
      <c r="B17" s="2">
        <v>55628</v>
      </c>
    </row>
    <row r="18" spans="1:2" x14ac:dyDescent="0.25">
      <c r="A18" s="3" t="s">
        <v>157</v>
      </c>
      <c r="B18" s="2">
        <v>23139</v>
      </c>
    </row>
    <row r="19" spans="1:2" x14ac:dyDescent="0.25">
      <c r="A19" s="3" t="s">
        <v>128</v>
      </c>
      <c r="B19" s="2">
        <v>18238</v>
      </c>
    </row>
    <row r="20" spans="1:2" x14ac:dyDescent="0.25">
      <c r="A20" s="3" t="s">
        <v>110</v>
      </c>
      <c r="B20" s="2">
        <v>41932</v>
      </c>
    </row>
    <row r="21" spans="1:2" x14ac:dyDescent="0.25">
      <c r="A21" s="3" t="s">
        <v>120</v>
      </c>
      <c r="B21" s="2">
        <v>20567</v>
      </c>
    </row>
    <row r="22" spans="1:2" x14ac:dyDescent="0.25">
      <c r="A22" s="3" t="s">
        <v>145</v>
      </c>
      <c r="B22" s="2">
        <v>23042</v>
      </c>
    </row>
    <row r="23" spans="1:2" x14ac:dyDescent="0.25">
      <c r="A23" s="3" t="s">
        <v>169</v>
      </c>
      <c r="B23" s="2">
        <v>56521</v>
      </c>
    </row>
    <row r="24" spans="1:2" x14ac:dyDescent="0.25">
      <c r="A24" s="3" t="s">
        <v>102</v>
      </c>
      <c r="B24" s="2">
        <v>11187</v>
      </c>
    </row>
    <row r="25" spans="1:2" x14ac:dyDescent="0.25">
      <c r="A25" s="3" t="s">
        <v>161</v>
      </c>
      <c r="B25" s="2">
        <v>30654</v>
      </c>
    </row>
    <row r="26" spans="1:2" x14ac:dyDescent="0.25">
      <c r="A26" s="3" t="s">
        <v>105</v>
      </c>
      <c r="B26" s="2">
        <v>18508</v>
      </c>
    </row>
    <row r="27" spans="1:2" x14ac:dyDescent="0.25">
      <c r="A27" s="3" t="s">
        <v>130</v>
      </c>
      <c r="B27" s="2">
        <v>2876</v>
      </c>
    </row>
    <row r="28" spans="1:2" x14ac:dyDescent="0.25">
      <c r="A28" s="3" t="s">
        <v>156</v>
      </c>
      <c r="B28" s="2">
        <v>39894</v>
      </c>
    </row>
    <row r="29" spans="1:2" x14ac:dyDescent="0.25">
      <c r="A29" s="3" t="s">
        <v>149</v>
      </c>
      <c r="B29" s="2">
        <v>34513</v>
      </c>
    </row>
    <row r="30" spans="1:2" x14ac:dyDescent="0.25">
      <c r="A30" s="3" t="s">
        <v>131</v>
      </c>
      <c r="B30" s="2">
        <v>21929</v>
      </c>
    </row>
    <row r="31" spans="1:2" x14ac:dyDescent="0.25">
      <c r="A31" s="3" t="s">
        <v>162</v>
      </c>
      <c r="B31" s="2">
        <v>32602</v>
      </c>
    </row>
    <row r="32" spans="1:2" x14ac:dyDescent="0.25">
      <c r="A32" s="3" t="s">
        <v>148</v>
      </c>
      <c r="B32" s="2">
        <v>9426</v>
      </c>
    </row>
    <row r="33" spans="1:2" x14ac:dyDescent="0.25">
      <c r="A33" s="3" t="s">
        <v>113</v>
      </c>
      <c r="B33" s="2">
        <v>25010</v>
      </c>
    </row>
    <row r="34" spans="1:2" x14ac:dyDescent="0.25">
      <c r="A34" s="3" t="s">
        <v>116</v>
      </c>
      <c r="B34" s="2">
        <v>56323</v>
      </c>
    </row>
    <row r="35" spans="1:2" x14ac:dyDescent="0.25">
      <c r="A35" s="3" t="s">
        <v>134</v>
      </c>
      <c r="B35" s="2">
        <v>25681</v>
      </c>
    </row>
    <row r="36" spans="1:2" x14ac:dyDescent="0.25">
      <c r="A36" s="3" t="s">
        <v>109</v>
      </c>
      <c r="B36" s="2">
        <v>53359</v>
      </c>
    </row>
    <row r="37" spans="1:2" x14ac:dyDescent="0.25">
      <c r="A37" s="3" t="s">
        <v>104</v>
      </c>
      <c r="B37" s="2">
        <v>25448</v>
      </c>
    </row>
    <row r="38" spans="1:2" x14ac:dyDescent="0.25">
      <c r="A38" s="3" t="s">
        <v>132</v>
      </c>
      <c r="B38" s="2">
        <v>17841</v>
      </c>
    </row>
    <row r="39" spans="1:2" x14ac:dyDescent="0.25">
      <c r="A39" s="3" t="s">
        <v>99</v>
      </c>
      <c r="B39" s="2">
        <v>94368</v>
      </c>
    </row>
    <row r="40" spans="1:2" x14ac:dyDescent="0.25">
      <c r="A40" s="3" t="s">
        <v>100</v>
      </c>
      <c r="B40" s="2">
        <v>64116</v>
      </c>
    </row>
    <row r="41" spans="1:2" x14ac:dyDescent="0.25">
      <c r="A41" s="3" t="s">
        <v>97</v>
      </c>
      <c r="B41" s="2">
        <v>39493</v>
      </c>
    </row>
    <row r="42" spans="1:2" x14ac:dyDescent="0.25">
      <c r="A42" s="3" t="s">
        <v>115</v>
      </c>
      <c r="B42" s="2">
        <v>73595</v>
      </c>
    </row>
    <row r="43" spans="1:2" x14ac:dyDescent="0.25">
      <c r="A43" s="3" t="s">
        <v>125</v>
      </c>
      <c r="B43" s="2">
        <v>29283</v>
      </c>
    </row>
    <row r="44" spans="1:2" x14ac:dyDescent="0.25">
      <c r="A44" s="3" t="s">
        <v>124</v>
      </c>
      <c r="B44" s="2">
        <v>35769</v>
      </c>
    </row>
    <row r="45" spans="1:2" x14ac:dyDescent="0.25">
      <c r="A45" s="3" t="s">
        <v>152</v>
      </c>
      <c r="B45" s="2">
        <v>15612</v>
      </c>
    </row>
    <row r="46" spans="1:2" x14ac:dyDescent="0.25">
      <c r="A46" s="3" t="s">
        <v>111</v>
      </c>
      <c r="B46" s="2">
        <v>13426</v>
      </c>
    </row>
    <row r="47" spans="1:2" x14ac:dyDescent="0.25">
      <c r="A47" s="3" t="s">
        <v>168</v>
      </c>
      <c r="B47" s="2">
        <v>22544</v>
      </c>
    </row>
    <row r="48" spans="1:2" x14ac:dyDescent="0.25">
      <c r="A48" s="3" t="s">
        <v>167</v>
      </c>
      <c r="B48" s="2">
        <v>19093</v>
      </c>
    </row>
    <row r="49" spans="1:2" x14ac:dyDescent="0.25">
      <c r="A49" s="3" t="s">
        <v>101</v>
      </c>
      <c r="B49" s="2">
        <v>80484</v>
      </c>
    </row>
    <row r="50" spans="1:2" x14ac:dyDescent="0.25">
      <c r="A50" s="3" t="s">
        <v>126</v>
      </c>
      <c r="B50" s="2">
        <v>21390</v>
      </c>
    </row>
    <row r="51" spans="1:2" x14ac:dyDescent="0.25">
      <c r="A51" s="3" t="s">
        <v>121</v>
      </c>
      <c r="B51" s="2">
        <v>54881</v>
      </c>
    </row>
    <row r="52" spans="1:2" x14ac:dyDescent="0.25">
      <c r="A52" s="3" t="s">
        <v>154</v>
      </c>
      <c r="B52" s="2">
        <v>44377</v>
      </c>
    </row>
    <row r="53" spans="1:2" x14ac:dyDescent="0.25">
      <c r="A53" s="3" t="s">
        <v>98</v>
      </c>
      <c r="B53" s="2">
        <v>31867</v>
      </c>
    </row>
    <row r="54" spans="1:2" x14ac:dyDescent="0.25">
      <c r="A54" s="3" t="s">
        <v>122</v>
      </c>
      <c r="B54" s="2">
        <v>35912</v>
      </c>
    </row>
    <row r="55" spans="1:2" x14ac:dyDescent="0.25">
      <c r="A55" s="3" t="s">
        <v>106</v>
      </c>
      <c r="B55" s="2">
        <v>17931</v>
      </c>
    </row>
    <row r="56" spans="1:2" x14ac:dyDescent="0.25">
      <c r="A56" s="3" t="s">
        <v>103</v>
      </c>
      <c r="B56" s="2">
        <v>37023</v>
      </c>
    </row>
    <row r="57" spans="1:2" x14ac:dyDescent="0.25">
      <c r="A57" s="3" t="s">
        <v>129</v>
      </c>
      <c r="B57" s="2">
        <v>5918</v>
      </c>
    </row>
    <row r="58" spans="1:2" x14ac:dyDescent="0.25">
      <c r="A58" s="3" t="s">
        <v>171</v>
      </c>
      <c r="B58" s="2">
        <v>12756</v>
      </c>
    </row>
    <row r="59" spans="1:2" x14ac:dyDescent="0.25">
      <c r="A59" s="3" t="s">
        <v>108</v>
      </c>
      <c r="B59" s="2">
        <v>64124</v>
      </c>
    </row>
    <row r="60" spans="1:2" x14ac:dyDescent="0.25">
      <c r="A60" s="3" t="s">
        <v>143</v>
      </c>
      <c r="B60" s="2">
        <v>7325</v>
      </c>
    </row>
    <row r="61" spans="1:2" x14ac:dyDescent="0.25">
      <c r="A61" s="3" t="s">
        <v>147</v>
      </c>
      <c r="B61" s="2">
        <v>6482</v>
      </c>
    </row>
    <row r="62" spans="1:2" x14ac:dyDescent="0.25">
      <c r="A62" s="3" t="s">
        <v>94</v>
      </c>
      <c r="B62" s="2">
        <v>54991</v>
      </c>
    </row>
    <row r="63" spans="1:2" x14ac:dyDescent="0.25">
      <c r="A63" s="3" t="s">
        <v>142</v>
      </c>
      <c r="B63" s="2">
        <v>44619</v>
      </c>
    </row>
    <row r="64" spans="1:2" x14ac:dyDescent="0.25">
      <c r="A64" s="3" t="s">
        <v>139</v>
      </c>
      <c r="B64" s="2">
        <v>31198</v>
      </c>
    </row>
    <row r="65" spans="1:2" x14ac:dyDescent="0.25">
      <c r="A65" s="3" t="s">
        <v>144</v>
      </c>
      <c r="B65" s="2">
        <v>15109</v>
      </c>
    </row>
    <row r="66" spans="1:2" x14ac:dyDescent="0.25">
      <c r="A66" s="3" t="s">
        <v>123</v>
      </c>
      <c r="B66" s="2">
        <v>79288</v>
      </c>
    </row>
    <row r="67" spans="1:2" x14ac:dyDescent="0.25">
      <c r="A67" s="3" t="s">
        <v>136</v>
      </c>
      <c r="B67" s="2">
        <v>49767</v>
      </c>
    </row>
    <row r="68" spans="1:2" x14ac:dyDescent="0.25">
      <c r="A68" s="3" t="s">
        <v>96</v>
      </c>
      <c r="B68" s="2">
        <v>56362</v>
      </c>
    </row>
    <row r="69" spans="1:2" x14ac:dyDescent="0.25">
      <c r="A69" s="3" t="s">
        <v>166</v>
      </c>
      <c r="B69" s="2">
        <v>26493</v>
      </c>
    </row>
    <row r="70" spans="1:2" x14ac:dyDescent="0.25">
      <c r="A70" s="3" t="s">
        <v>133</v>
      </c>
      <c r="B70" s="2">
        <v>11717</v>
      </c>
    </row>
    <row r="71" spans="1:2" x14ac:dyDescent="0.25">
      <c r="A71" s="3" t="s">
        <v>155</v>
      </c>
      <c r="B71" s="2">
        <v>18109</v>
      </c>
    </row>
    <row r="72" spans="1:2" x14ac:dyDescent="0.25">
      <c r="A72" s="3" t="s">
        <v>160</v>
      </c>
      <c r="B72" s="2">
        <v>35505</v>
      </c>
    </row>
    <row r="73" spans="1:2" x14ac:dyDescent="0.25">
      <c r="A73" s="3" t="s">
        <v>119</v>
      </c>
      <c r="B73" s="2">
        <v>18001</v>
      </c>
    </row>
    <row r="74" spans="1:2" x14ac:dyDescent="0.25">
      <c r="A74" s="3" t="s">
        <v>158</v>
      </c>
      <c r="B74" s="2">
        <v>33355</v>
      </c>
    </row>
    <row r="75" spans="1:2" x14ac:dyDescent="0.25">
      <c r="A75" s="3" t="s">
        <v>146</v>
      </c>
      <c r="B75" s="2">
        <v>29651</v>
      </c>
    </row>
    <row r="76" spans="1:2" x14ac:dyDescent="0.25">
      <c r="A76" s="3" t="s">
        <v>95</v>
      </c>
      <c r="B76" s="2">
        <v>71942</v>
      </c>
    </row>
    <row r="77" spans="1:2" x14ac:dyDescent="0.25">
      <c r="A77" s="3" t="s">
        <v>117</v>
      </c>
      <c r="B77" s="2">
        <v>81432</v>
      </c>
    </row>
    <row r="78" spans="1:2" x14ac:dyDescent="0.25">
      <c r="A78" s="3" t="s">
        <v>135</v>
      </c>
      <c r="B78" s="2">
        <v>25983</v>
      </c>
    </row>
  </sheetData>
  <sortState ref="A2:B78">
    <sortCondition ref="A5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B17" sqref="B17"/>
    </sheetView>
  </sheetViews>
  <sheetFormatPr defaultRowHeight="15" x14ac:dyDescent="0.25"/>
  <cols>
    <col min="1" max="1" width="32.28515625" bestFit="1" customWidth="1"/>
  </cols>
  <sheetData>
    <row r="1" spans="1:2" x14ac:dyDescent="0.25">
      <c r="A1" t="s">
        <v>177</v>
      </c>
      <c r="B1" t="s">
        <v>178</v>
      </c>
    </row>
    <row r="2" spans="1:2" x14ac:dyDescent="0.25">
      <c r="A2" t="s">
        <v>179</v>
      </c>
      <c r="B2">
        <v>0.73</v>
      </c>
    </row>
    <row r="3" spans="1:2" x14ac:dyDescent="0.25">
      <c r="A3" t="s">
        <v>180</v>
      </c>
      <c r="B3">
        <v>0.08</v>
      </c>
    </row>
    <row r="4" spans="1:2" x14ac:dyDescent="0.25">
      <c r="A4" t="s">
        <v>181</v>
      </c>
      <c r="B4">
        <v>0.09</v>
      </c>
    </row>
    <row r="5" spans="1:2" x14ac:dyDescent="0.25">
      <c r="A5" t="s">
        <v>182</v>
      </c>
      <c r="B5">
        <v>0.02</v>
      </c>
    </row>
    <row r="6" spans="1:2" x14ac:dyDescent="0.25">
      <c r="A6" t="s">
        <v>183</v>
      </c>
      <c r="B6">
        <v>0.08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Overall Trend</vt:lpstr>
      <vt:lpstr>Neighborhood Chart</vt:lpstr>
      <vt:lpstr>Neighborhood Trends</vt:lpstr>
      <vt:lpstr>Neighborhood Trends Pivot</vt:lpstr>
      <vt:lpstr>Sheet1</vt:lpstr>
      <vt:lpstr>Sheet7</vt:lpstr>
      <vt:lpstr>Sheet3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Josh Patton</dc:creator>
  <cp:lastModifiedBy>Josh Patton</cp:lastModifiedBy>
  <dcterms:created xsi:type="dcterms:W3CDTF">2017-01-10T17:21:16Z</dcterms:created>
  <dcterms:modified xsi:type="dcterms:W3CDTF">2017-01-17T18:21:12Z</dcterms:modified>
</cp:coreProperties>
</file>